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puty Director\Downloads\"/>
    </mc:Choice>
  </mc:AlternateContent>
  <xr:revisionPtr revIDLastSave="0" documentId="13_ncr:1_{A0627E83-9C77-4B8C-8E28-D24CF7A91DFC}" xr6:coauthVersionLast="47" xr6:coauthVersionMax="47" xr10:uidLastSave="{00000000-0000-0000-0000-000000000000}"/>
  <bookViews>
    <workbookView xWindow="1116" yWindow="1116" windowWidth="21624" windowHeight="11112" activeTab="1" xr2:uid="{5C71AC3E-92A7-4DE7-9ED4-3BD09C0F7DE1}"/>
  </bookViews>
  <sheets>
    <sheet name="Lending Ratios" sheetId="1" r:id="rId1"/>
    <sheet name="Lending Ratios - Worksheet" sheetId="2" r:id="rId2"/>
  </sheets>
  <definedNames>
    <definedName name="Balance">#REF!</definedName>
    <definedName name="CF">#REF!</definedName>
    <definedName name="Profit_and_lo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2" l="1"/>
  <c r="B50" i="2"/>
  <c r="B39" i="2"/>
  <c r="B78" i="2" s="1"/>
  <c r="C25" i="2"/>
  <c r="B81" i="2" s="1"/>
  <c r="C18" i="2"/>
  <c r="B53" i="2" s="1"/>
  <c r="B62" i="2" s="1"/>
  <c r="B64" i="2" s="1"/>
  <c r="B79" i="2" s="1"/>
  <c r="B39" i="1"/>
  <c r="C18" i="1"/>
  <c r="C25" i="1"/>
  <c r="C26" i="1"/>
  <c r="B33" i="1"/>
  <c r="B34" i="1"/>
  <c r="B35" i="1"/>
  <c r="B81" i="1"/>
  <c r="B50" i="1"/>
  <c r="B70" i="1" s="1"/>
  <c r="B53" i="1"/>
  <c r="B62" i="1" s="1"/>
  <c r="B80" i="2" l="1"/>
  <c r="B82" i="2" s="1"/>
  <c r="B69" i="2"/>
  <c r="B71" i="2"/>
  <c r="C26" i="2"/>
  <c r="B72" i="2" s="1"/>
  <c r="B73" i="2" s="1"/>
  <c r="B64" i="1"/>
  <c r="B79" i="1" s="1"/>
  <c r="B72" i="1"/>
  <c r="B71" i="1" l="1"/>
  <c r="B73" i="1" s="1"/>
  <c r="B78" i="1"/>
  <c r="B80" i="1" s="1"/>
  <c r="B82" i="1" s="1"/>
  <c r="B69" i="1"/>
</calcChain>
</file>

<file path=xl/sharedStrings.xml><?xml version="1.0" encoding="utf-8"?>
<sst xmlns="http://schemas.openxmlformats.org/spreadsheetml/2006/main" count="176" uniqueCount="66">
  <si>
    <t>Monthly</t>
  </si>
  <si>
    <t>Outstanding</t>
  </si>
  <si>
    <t>Credit</t>
  </si>
  <si>
    <t>Credit Account/Lender</t>
  </si>
  <si>
    <t>Type</t>
  </si>
  <si>
    <t>Payment</t>
  </si>
  <si>
    <t>Balance</t>
  </si>
  <si>
    <t>Available</t>
  </si>
  <si>
    <t>Revolving</t>
  </si>
  <si>
    <t>Student Loan</t>
  </si>
  <si>
    <t>N/A</t>
  </si>
  <si>
    <t>Auto Loan</t>
  </si>
  <si>
    <t>Personal Income Sources</t>
  </si>
  <si>
    <t>Verification Document</t>
  </si>
  <si>
    <t>Wages Owner</t>
  </si>
  <si>
    <t>Wages Spouse</t>
  </si>
  <si>
    <t>Other Income</t>
  </si>
  <si>
    <t>Total Personal Income</t>
  </si>
  <si>
    <t xml:space="preserve"> </t>
  </si>
  <si>
    <t>Personal Expenses</t>
  </si>
  <si>
    <t>Food</t>
  </si>
  <si>
    <t>Utilities</t>
  </si>
  <si>
    <t>Education/Childcare</t>
  </si>
  <si>
    <t>Healthcare, Insurance</t>
  </si>
  <si>
    <t>Transportation</t>
  </si>
  <si>
    <t>Rent (if no mortgage)</t>
  </si>
  <si>
    <t>Child Support</t>
  </si>
  <si>
    <t>Other</t>
  </si>
  <si>
    <t>Total Personal Expense</t>
  </si>
  <si>
    <t>Total Debt Payments</t>
  </si>
  <si>
    <t>Debt to Income Ratio</t>
  </si>
  <si>
    <t>Excess Business Cash</t>
  </si>
  <si>
    <t>Total Income (Global)</t>
  </si>
  <si>
    <t>Total Existing Debt Payments</t>
  </si>
  <si>
    <t>New Debt</t>
  </si>
  <si>
    <t>Installment</t>
  </si>
  <si>
    <t>Total New Debt Payments</t>
  </si>
  <si>
    <t>Total All Debt Payments</t>
  </si>
  <si>
    <t>Business COGS</t>
  </si>
  <si>
    <t xml:space="preserve">Business Expenses </t>
  </si>
  <si>
    <t xml:space="preserve">Excess Business Cash </t>
  </si>
  <si>
    <t>Green Cells - Okay to change.</t>
  </si>
  <si>
    <t xml:space="preserve">Yellow Cells - DO NOT change. </t>
  </si>
  <si>
    <t>Other Expenses</t>
  </si>
  <si>
    <t xml:space="preserve">Step 1:  Get your credit report (annualcreditreport.com) </t>
  </si>
  <si>
    <t xml:space="preserve">Step 2:  Complete the worksheets below about new and existing loans. </t>
  </si>
  <si>
    <t/>
  </si>
  <si>
    <t>Business Income (Revenue)</t>
  </si>
  <si>
    <t>Existing Debt</t>
  </si>
  <si>
    <t>Example 1</t>
  </si>
  <si>
    <t>Example2</t>
  </si>
  <si>
    <t>Example 3</t>
  </si>
  <si>
    <t>Example 4</t>
  </si>
  <si>
    <t>New Debt 1</t>
  </si>
  <si>
    <t>New Debt 2</t>
  </si>
  <si>
    <t>Total Excess Personal Cash</t>
  </si>
  <si>
    <t>Step 3:  Determine your Excess Business Cash.</t>
  </si>
  <si>
    <t>Excess Personal Cash</t>
  </si>
  <si>
    <t>Total Excess Cash</t>
  </si>
  <si>
    <t>Loan Payment</t>
  </si>
  <si>
    <t>Debt Service Coverage Ratio</t>
  </si>
  <si>
    <t xml:space="preserve">Step 3:  Determine your Excess Personal Cash.  </t>
  </si>
  <si>
    <t>DSCR</t>
  </si>
  <si>
    <t xml:space="preserve">Existing Debt Payments </t>
  </si>
  <si>
    <t xml:space="preserve">Want score of 1.25 or higher. </t>
  </si>
  <si>
    <t xml:space="preserve">Less than 36% traditional, 40% mission-based.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</si>
</sst>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 Narrow"/>
      <family val="2"/>
    </font>
    <font>
      <sz val="10"/>
      <color rgb="FF000000"/>
      <name val="Aptos Narrow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sz val="12"/>
      <color theme="1"/>
      <name val="Arial Narrow"/>
      <family val="2"/>
    </font>
    <font>
      <b/>
      <sz val="11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47">
    <xf numFmtId="0" fontId="0" fillId="0" borderId="0" xfId="0"/>
    <xf numFmtId="0" fontId="2" fillId="0" borderId="0" xfId="0" applyFont="1"/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5" fillId="4" borderId="0" xfId="0" applyFont="1" applyFill="1"/>
    <xf numFmtId="0" fontId="5" fillId="6" borderId="0" xfId="0" applyFont="1" applyFill="1"/>
    <xf numFmtId="0" fontId="0" fillId="6" borderId="0" xfId="0" applyFill="1"/>
    <xf numFmtId="164" fontId="7" fillId="6" borderId="1" xfId="1" applyNumberFormat="1" applyFont="1" applyFill="1" applyBorder="1"/>
    <xf numFmtId="164" fontId="7" fillId="6" borderId="9" xfId="1" applyNumberFormat="1" applyFont="1" applyFill="1" applyBorder="1"/>
    <xf numFmtId="164" fontId="7" fillId="6" borderId="4" xfId="1" applyNumberFormat="1" applyFont="1" applyFill="1" applyBorder="1"/>
    <xf numFmtId="0" fontId="0" fillId="4" borderId="0" xfId="0" applyFill="1"/>
    <xf numFmtId="0" fontId="2" fillId="0" borderId="0" xfId="0" quotePrefix="1" applyFont="1"/>
    <xf numFmtId="0" fontId="6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4" borderId="1" xfId="0" applyFont="1" applyFill="1" applyBorder="1"/>
    <xf numFmtId="164" fontId="3" fillId="4" borderId="1" xfId="1" applyNumberFormat="1" applyFont="1" applyFill="1" applyBorder="1"/>
    <xf numFmtId="44" fontId="3" fillId="4" borderId="1" xfId="1" applyFont="1" applyFill="1" applyBorder="1"/>
    <xf numFmtId="0" fontId="6" fillId="0" borderId="2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2" fillId="6" borderId="8" xfId="1" applyNumberFormat="1" applyFont="1" applyFill="1" applyBorder="1"/>
    <xf numFmtId="0" fontId="7" fillId="0" borderId="0" xfId="0" applyFont="1" applyAlignment="1">
      <alignment horizontal="right"/>
    </xf>
    <xf numFmtId="164" fontId="3" fillId="6" borderId="1" xfId="1" applyNumberFormat="1" applyFont="1" applyFill="1" applyBorder="1"/>
    <xf numFmtId="164" fontId="3" fillId="4" borderId="4" xfId="1" applyNumberFormat="1" applyFont="1" applyFill="1" applyBorder="1"/>
    <xf numFmtId="164" fontId="3" fillId="4" borderId="3" xfId="1" applyNumberFormat="1" applyFont="1" applyFill="1" applyBorder="1"/>
    <xf numFmtId="165" fontId="3" fillId="4" borderId="1" xfId="1" applyNumberFormat="1" applyFont="1" applyFill="1" applyBorder="1"/>
    <xf numFmtId="2" fontId="10" fillId="6" borderId="1" xfId="0" applyNumberFormat="1" applyFont="1" applyFill="1" applyBorder="1"/>
    <xf numFmtId="0" fontId="6" fillId="0" borderId="1" xfId="0" applyFont="1" applyBorder="1" applyAlignment="1">
      <alignment horizontal="left"/>
    </xf>
    <xf numFmtId="164" fontId="3" fillId="6" borderId="7" xfId="1" applyNumberFormat="1" applyFont="1" applyFill="1" applyBorder="1"/>
    <xf numFmtId="164" fontId="3" fillId="4" borderId="7" xfId="1" applyNumberFormat="1" applyFont="1" applyFill="1" applyBorder="1"/>
    <xf numFmtId="164" fontId="8" fillId="4" borderId="7" xfId="1" applyNumberFormat="1" applyFont="1" applyFill="1" applyBorder="1"/>
    <xf numFmtId="164" fontId="8" fillId="4" borderId="10" xfId="1" applyNumberFormat="1" applyFont="1" applyFill="1" applyBorder="1"/>
    <xf numFmtId="164" fontId="2" fillId="6" borderId="11" xfId="1" applyNumberFormat="1" applyFont="1" applyFill="1" applyBorder="1"/>
    <xf numFmtId="0" fontId="3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9" fontId="10" fillId="6" borderId="5" xfId="2" applyFont="1" applyFill="1" applyBorder="1"/>
    <xf numFmtId="0" fontId="6" fillId="0" borderId="1" xfId="0" quotePrefix="1" applyFont="1" applyBorder="1" applyAlignment="1">
      <alignment vertical="center"/>
    </xf>
    <xf numFmtId="164" fontId="3" fillId="6" borderId="5" xfId="1" applyNumberFormat="1" applyFont="1" applyFill="1" applyBorder="1"/>
    <xf numFmtId="0" fontId="3" fillId="0" borderId="1" xfId="0" quotePrefix="1" applyFont="1" applyBorder="1" applyAlignment="1">
      <alignment vertical="center"/>
    </xf>
    <xf numFmtId="0" fontId="0" fillId="0" borderId="1" xfId="0" applyBorder="1"/>
    <xf numFmtId="0" fontId="12" fillId="0" borderId="0" xfId="3" applyFont="1"/>
    <xf numFmtId="0" fontId="11" fillId="0" borderId="0" xfId="3"/>
    <xf numFmtId="0" fontId="13" fillId="7" borderId="0" xfId="3" applyFont="1" applyFill="1"/>
    <xf numFmtId="0" fontId="12" fillId="7" borderId="0" xfId="3" applyFont="1" applyFill="1"/>
    <xf numFmtId="0" fontId="13" fillId="8" borderId="0" xfId="3" applyFont="1" applyFill="1"/>
    <xf numFmtId="0" fontId="12" fillId="8" borderId="0" xfId="3" applyFont="1" applyFill="1"/>
    <xf numFmtId="0" fontId="13" fillId="0" borderId="0" xfId="3" applyFont="1"/>
    <xf numFmtId="0" fontId="14" fillId="10" borderId="15" xfId="3" applyFont="1" applyFill="1" applyBorder="1" applyAlignment="1">
      <alignment horizontal="center" vertical="center"/>
    </xf>
    <xf numFmtId="0" fontId="14" fillId="10" borderId="16" xfId="3" applyFont="1" applyFill="1" applyBorder="1" applyAlignment="1">
      <alignment horizontal="center" vertical="center"/>
    </xf>
    <xf numFmtId="0" fontId="14" fillId="10" borderId="16" xfId="3" applyFont="1" applyFill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6" fillId="7" borderId="18" xfId="3" applyFont="1" applyFill="1" applyBorder="1"/>
    <xf numFmtId="164" fontId="16" fillId="7" borderId="18" xfId="3" applyNumberFormat="1" applyFont="1" applyFill="1" applyBorder="1"/>
    <xf numFmtId="44" fontId="16" fillId="7" borderId="18" xfId="3" applyNumberFormat="1" applyFont="1" applyFill="1" applyBorder="1"/>
    <xf numFmtId="0" fontId="17" fillId="0" borderId="0" xfId="3" applyFont="1" applyAlignment="1">
      <alignment horizontal="right"/>
    </xf>
    <xf numFmtId="164" fontId="18" fillId="8" borderId="18" xfId="3" applyNumberFormat="1" applyFont="1" applyFill="1" applyBorder="1"/>
    <xf numFmtId="164" fontId="18" fillId="8" borderId="19" xfId="3" applyNumberFormat="1" applyFont="1" applyFill="1" applyBorder="1"/>
    <xf numFmtId="164" fontId="18" fillId="8" borderId="17" xfId="3" applyNumberFormat="1" applyFont="1" applyFill="1" applyBorder="1"/>
    <xf numFmtId="0" fontId="17" fillId="0" borderId="0" xfId="3" quotePrefix="1" applyFont="1"/>
    <xf numFmtId="0" fontId="17" fillId="0" borderId="0" xfId="3" applyFont="1"/>
    <xf numFmtId="0" fontId="14" fillId="0" borderId="15" xfId="3" applyFont="1" applyBorder="1"/>
    <xf numFmtId="0" fontId="14" fillId="0" borderId="18" xfId="3" applyFont="1" applyBorder="1" applyAlignment="1">
      <alignment horizontal="center"/>
    </xf>
    <xf numFmtId="0" fontId="16" fillId="0" borderId="18" xfId="3" applyFont="1" applyBorder="1" applyAlignment="1">
      <alignment horizontal="left"/>
    </xf>
    <xf numFmtId="0" fontId="16" fillId="0" borderId="18" xfId="3" applyFont="1" applyBorder="1"/>
    <xf numFmtId="0" fontId="14" fillId="0" borderId="0" xfId="3" applyFont="1" applyAlignment="1">
      <alignment horizontal="right"/>
    </xf>
    <xf numFmtId="0" fontId="18" fillId="0" borderId="18" xfId="3" applyFont="1" applyBorder="1"/>
    <xf numFmtId="0" fontId="18" fillId="0" borderId="18" xfId="3" applyFont="1" applyBorder="1" applyAlignment="1">
      <alignment horizontal="center"/>
    </xf>
    <xf numFmtId="0" fontId="16" fillId="0" borderId="15" xfId="3" applyFont="1" applyBorder="1" applyAlignment="1">
      <alignment horizontal="left"/>
    </xf>
    <xf numFmtId="164" fontId="16" fillId="7" borderId="17" xfId="3" applyNumberFormat="1" applyFont="1" applyFill="1" applyBorder="1"/>
    <xf numFmtId="164" fontId="16" fillId="7" borderId="16" xfId="3" applyNumberFormat="1" applyFont="1" applyFill="1" applyBorder="1"/>
    <xf numFmtId="165" fontId="16" fillId="7" borderId="18" xfId="3" applyNumberFormat="1" applyFont="1" applyFill="1" applyBorder="1"/>
    <xf numFmtId="0" fontId="14" fillId="0" borderId="18" xfId="3" applyFont="1" applyBorder="1" applyAlignment="1">
      <alignment horizontal="right"/>
    </xf>
    <xf numFmtId="0" fontId="19" fillId="0" borderId="12" xfId="3" applyFont="1" applyBorder="1"/>
    <xf numFmtId="0" fontId="19" fillId="0" borderId="13" xfId="3" applyFont="1" applyBorder="1"/>
    <xf numFmtId="0" fontId="19" fillId="0" borderId="14" xfId="3" applyFont="1" applyBorder="1"/>
    <xf numFmtId="0" fontId="16" fillId="10" borderId="18" xfId="3" applyFont="1" applyFill="1" applyBorder="1" applyAlignment="1">
      <alignment horizontal="left"/>
    </xf>
    <xf numFmtId="164" fontId="16" fillId="8" borderId="14" xfId="3" applyNumberFormat="1" applyFont="1" applyFill="1" applyBorder="1"/>
    <xf numFmtId="164" fontId="16" fillId="7" borderId="14" xfId="3" applyNumberFormat="1" applyFont="1" applyFill="1" applyBorder="1"/>
    <xf numFmtId="164" fontId="20" fillId="7" borderId="14" xfId="3" applyNumberFormat="1" applyFont="1" applyFill="1" applyBorder="1"/>
    <xf numFmtId="164" fontId="20" fillId="7" borderId="20" xfId="3" applyNumberFormat="1" applyFont="1" applyFill="1" applyBorder="1"/>
    <xf numFmtId="0" fontId="14" fillId="0" borderId="18" xfId="3" applyFont="1" applyBorder="1" applyAlignment="1">
      <alignment horizontal="left"/>
    </xf>
    <xf numFmtId="164" fontId="17" fillId="8" borderId="21" xfId="3" applyNumberFormat="1" applyFont="1" applyFill="1" applyBorder="1"/>
    <xf numFmtId="0" fontId="18" fillId="0" borderId="0" xfId="3" applyFont="1" applyAlignment="1">
      <alignment horizontal="right"/>
    </xf>
    <xf numFmtId="164" fontId="17" fillId="8" borderId="22" xfId="3" applyNumberFormat="1" applyFont="1" applyFill="1" applyBorder="1"/>
    <xf numFmtId="164" fontId="16" fillId="8" borderId="12" xfId="3" applyNumberFormat="1" applyFont="1" applyFill="1" applyBorder="1"/>
    <xf numFmtId="0" fontId="22" fillId="0" borderId="18" xfId="3" applyFont="1" applyBorder="1" applyAlignment="1">
      <alignment horizontal="right"/>
    </xf>
    <xf numFmtId="9" fontId="22" fillId="8" borderId="12" xfId="3" applyNumberFormat="1" applyFont="1" applyFill="1" applyBorder="1"/>
    <xf numFmtId="0" fontId="14" fillId="0" borderId="18" xfId="3" quotePrefix="1" applyFont="1" applyBorder="1" applyAlignment="1">
      <alignment vertical="center"/>
    </xf>
    <xf numFmtId="0" fontId="16" fillId="0" borderId="18" xfId="3" applyFont="1" applyBorder="1" applyAlignment="1">
      <alignment vertical="center"/>
    </xf>
    <xf numFmtId="0" fontId="12" fillId="0" borderId="18" xfId="3" applyFont="1" applyBorder="1"/>
    <xf numFmtId="164" fontId="16" fillId="8" borderId="18" xfId="3" applyNumberFormat="1" applyFont="1" applyFill="1" applyBorder="1"/>
    <xf numFmtId="2" fontId="22" fillId="8" borderId="18" xfId="3" applyNumberFormat="1" applyFont="1" applyFill="1" applyBorder="1"/>
    <xf numFmtId="0" fontId="6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left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6" fillId="0" borderId="12" xfId="3" applyFont="1" applyBorder="1" applyAlignment="1">
      <alignment horizontal="left" vertical="center"/>
    </xf>
    <xf numFmtId="0" fontId="15" fillId="0" borderId="13" xfId="3" applyFont="1" applyBorder="1"/>
    <xf numFmtId="0" fontId="15" fillId="0" borderId="14" xfId="3" applyFont="1" applyBorder="1"/>
    <xf numFmtId="0" fontId="14" fillId="0" borderId="12" xfId="3" quotePrefix="1" applyFont="1" applyBorder="1" applyAlignment="1">
      <alignment horizontal="left" vertical="center"/>
    </xf>
    <xf numFmtId="0" fontId="12" fillId="0" borderId="12" xfId="3" applyFont="1" applyBorder="1" applyAlignment="1">
      <alignment horizontal="center"/>
    </xf>
    <xf numFmtId="0" fontId="21" fillId="11" borderId="12" xfId="3" applyFont="1" applyFill="1" applyBorder="1" applyAlignment="1">
      <alignment horizontal="center" vertical="center"/>
    </xf>
    <xf numFmtId="0" fontId="16" fillId="7" borderId="12" xfId="3" applyFont="1" applyFill="1" applyBorder="1" applyAlignment="1">
      <alignment horizontal="center"/>
    </xf>
    <xf numFmtId="0" fontId="20" fillId="7" borderId="12" xfId="3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11" fillId="0" borderId="0" xfId="3"/>
    <xf numFmtId="0" fontId="19" fillId="0" borderId="12" xfId="3" applyFont="1" applyBorder="1" applyAlignment="1">
      <alignment horizontal="center"/>
    </xf>
    <xf numFmtId="0" fontId="18" fillId="0" borderId="12" xfId="3" applyFont="1" applyBorder="1" applyAlignment="1">
      <alignment horizontal="center"/>
    </xf>
    <xf numFmtId="0" fontId="14" fillId="9" borderId="12" xfId="3" applyFont="1" applyFill="1" applyBorder="1" applyAlignment="1">
      <alignment horizontal="center" vertical="center"/>
    </xf>
    <xf numFmtId="0" fontId="18" fillId="10" borderId="12" xfId="3" applyFont="1" applyFill="1" applyBorder="1" applyAlignment="1">
      <alignment horizontal="center"/>
    </xf>
    <xf numFmtId="0" fontId="14" fillId="0" borderId="12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3D59909A-5414-4699-BB2A-889D57721B4F}"/>
    <cellStyle name="Percent" xfId="2" builtinId="5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EAC97-8066-4564-B461-9EEF82A0BFE7}">
  <dimension ref="A2:F82"/>
  <sheetViews>
    <sheetView showWhiteSpace="0" view="pageLayout" topLeftCell="A61" zoomScale="200" zoomScaleNormal="100" zoomScalePageLayoutView="200" workbookViewId="0">
      <selection activeCell="B4" sqref="B4"/>
    </sheetView>
  </sheetViews>
  <sheetFormatPr defaultRowHeight="14.4" x14ac:dyDescent="0.3"/>
  <cols>
    <col min="1" max="1" width="29.109375" customWidth="1"/>
    <col min="2" max="2" width="14.33203125" customWidth="1"/>
    <col min="3" max="3" width="13.33203125" bestFit="1" customWidth="1"/>
    <col min="4" max="4" width="12.109375" customWidth="1"/>
    <col min="5" max="5" width="18.88671875" customWidth="1"/>
  </cols>
  <sheetData>
    <row r="2" spans="1:5" ht="18" x14ac:dyDescent="0.35">
      <c r="A2" s="13" t="s">
        <v>41</v>
      </c>
      <c r="B2" s="19"/>
      <c r="C2" s="14" t="s">
        <v>42</v>
      </c>
      <c r="D2" s="15"/>
      <c r="E2" s="15"/>
    </row>
    <row r="4" spans="1:5" ht="18" x14ac:dyDescent="0.35">
      <c r="A4" s="12" t="s">
        <v>44</v>
      </c>
      <c r="B4" s="12"/>
    </row>
    <row r="5" spans="1:5" ht="18" x14ac:dyDescent="0.35">
      <c r="A5" s="12" t="s">
        <v>45</v>
      </c>
      <c r="B5" s="12"/>
    </row>
    <row r="7" spans="1:5" ht="15.6" x14ac:dyDescent="0.3">
      <c r="A7" s="117" t="s">
        <v>48</v>
      </c>
      <c r="B7" s="118"/>
      <c r="C7" s="118"/>
      <c r="D7" s="118"/>
      <c r="E7" s="119"/>
    </row>
    <row r="8" spans="1:5" ht="15.6" x14ac:dyDescent="0.3">
      <c r="A8" s="2"/>
      <c r="B8" s="3"/>
      <c r="C8" s="4" t="s">
        <v>0</v>
      </c>
      <c r="D8" s="4" t="s">
        <v>1</v>
      </c>
      <c r="E8" s="4" t="s">
        <v>2</v>
      </c>
    </row>
    <row r="9" spans="1:5" ht="15.6" x14ac:dyDescent="0.3">
      <c r="A9" s="22" t="s">
        <v>3</v>
      </c>
      <c r="B9" s="23" t="s">
        <v>4</v>
      </c>
      <c r="C9" s="23" t="s">
        <v>5</v>
      </c>
      <c r="D9" s="23" t="s">
        <v>6</v>
      </c>
      <c r="E9" s="23" t="s">
        <v>7</v>
      </c>
    </row>
    <row r="10" spans="1:5" ht="15.6" x14ac:dyDescent="0.3">
      <c r="A10" s="24" t="s">
        <v>49</v>
      </c>
      <c r="B10" s="24" t="s">
        <v>9</v>
      </c>
      <c r="C10" s="25">
        <v>60</v>
      </c>
      <c r="D10" s="25">
        <v>1200</v>
      </c>
      <c r="E10" s="26" t="s">
        <v>10</v>
      </c>
    </row>
    <row r="11" spans="1:5" ht="15.6" x14ac:dyDescent="0.3">
      <c r="A11" s="24" t="s">
        <v>50</v>
      </c>
      <c r="B11" s="24" t="s">
        <v>11</v>
      </c>
      <c r="C11" s="25">
        <v>353</v>
      </c>
      <c r="D11" s="25">
        <v>1050</v>
      </c>
      <c r="E11" s="26" t="s">
        <v>10</v>
      </c>
    </row>
    <row r="12" spans="1:5" ht="15.6" x14ac:dyDescent="0.3">
      <c r="A12" s="24" t="s">
        <v>51</v>
      </c>
      <c r="B12" s="24" t="s">
        <v>8</v>
      </c>
      <c r="C12" s="25">
        <v>35</v>
      </c>
      <c r="D12" s="25">
        <v>450</v>
      </c>
      <c r="E12" s="26">
        <v>15000</v>
      </c>
    </row>
    <row r="13" spans="1:5" ht="15.6" x14ac:dyDescent="0.3">
      <c r="A13" s="24" t="s">
        <v>52</v>
      </c>
      <c r="B13" s="24" t="s">
        <v>8</v>
      </c>
      <c r="C13" s="25">
        <v>25</v>
      </c>
      <c r="D13" s="25">
        <v>100</v>
      </c>
      <c r="E13" s="26">
        <v>1500</v>
      </c>
    </row>
    <row r="14" spans="1:5" ht="15.6" x14ac:dyDescent="0.3">
      <c r="A14" s="24"/>
      <c r="B14" s="24"/>
      <c r="C14" s="26"/>
      <c r="D14" s="26"/>
      <c r="E14" s="26"/>
    </row>
    <row r="15" spans="1:5" ht="15.6" x14ac:dyDescent="0.3">
      <c r="A15" s="24"/>
      <c r="B15" s="24"/>
      <c r="C15" s="26"/>
      <c r="D15" s="26"/>
      <c r="E15" s="26"/>
    </row>
    <row r="16" spans="1:5" ht="15.6" x14ac:dyDescent="0.3">
      <c r="A16" s="24"/>
      <c r="B16" s="24"/>
      <c r="C16" s="26"/>
      <c r="D16" s="26"/>
      <c r="E16" s="26"/>
    </row>
    <row r="17" spans="1:5" ht="15.6" x14ac:dyDescent="0.3">
      <c r="A17" s="24"/>
      <c r="B17" s="24"/>
      <c r="C17" s="26"/>
      <c r="D17" s="26"/>
      <c r="E17" s="26"/>
    </row>
    <row r="18" spans="1:5" x14ac:dyDescent="0.3">
      <c r="B18" s="11" t="s">
        <v>33</v>
      </c>
      <c r="C18" s="16">
        <f>SUM(C10:C17)</f>
        <v>473</v>
      </c>
    </row>
    <row r="20" spans="1:5" ht="15.6" x14ac:dyDescent="0.3">
      <c r="A20" s="117" t="s">
        <v>34</v>
      </c>
      <c r="B20" s="118"/>
      <c r="C20" s="118"/>
      <c r="D20" s="118"/>
      <c r="E20" s="119"/>
    </row>
    <row r="21" spans="1:5" ht="15.6" x14ac:dyDescent="0.3">
      <c r="A21" s="2"/>
      <c r="B21" s="3"/>
      <c r="C21" s="4" t="s">
        <v>0</v>
      </c>
      <c r="D21" s="4" t="s">
        <v>1</v>
      </c>
      <c r="E21" s="4" t="s">
        <v>2</v>
      </c>
    </row>
    <row r="22" spans="1:5" ht="15.6" x14ac:dyDescent="0.3">
      <c r="A22" s="22" t="s">
        <v>3</v>
      </c>
      <c r="B22" s="23" t="s">
        <v>4</v>
      </c>
      <c r="C22" s="23" t="s">
        <v>5</v>
      </c>
      <c r="D22" s="23" t="s">
        <v>6</v>
      </c>
      <c r="E22" s="23" t="s">
        <v>7</v>
      </c>
    </row>
    <row r="23" spans="1:5" ht="15.6" x14ac:dyDescent="0.3">
      <c r="A23" s="24" t="s">
        <v>53</v>
      </c>
      <c r="B23" s="24" t="s">
        <v>35</v>
      </c>
      <c r="C23" s="25">
        <v>450</v>
      </c>
      <c r="D23" s="25">
        <v>16200</v>
      </c>
      <c r="E23" s="26" t="s">
        <v>10</v>
      </c>
    </row>
    <row r="24" spans="1:5" ht="15.6" x14ac:dyDescent="0.3">
      <c r="A24" s="24" t="s">
        <v>54</v>
      </c>
      <c r="B24" s="24"/>
      <c r="C24" s="25"/>
      <c r="D24" s="25"/>
      <c r="E24" s="26"/>
    </row>
    <row r="25" spans="1:5" ht="15" thickBot="1" x14ac:dyDescent="0.35">
      <c r="B25" s="11" t="s">
        <v>36</v>
      </c>
      <c r="C25" s="17">
        <f>SUM(C23:C24)</f>
        <v>450</v>
      </c>
    </row>
    <row r="26" spans="1:5" ht="15" thickTop="1" x14ac:dyDescent="0.3">
      <c r="B26" s="11" t="s">
        <v>37</v>
      </c>
      <c r="C26" s="18">
        <f>SUM(C25+C18)</f>
        <v>923</v>
      </c>
    </row>
    <row r="27" spans="1:5" x14ac:dyDescent="0.3">
      <c r="B27" s="11"/>
      <c r="C27" s="11"/>
      <c r="D27" s="11"/>
      <c r="E27" s="11"/>
    </row>
    <row r="28" spans="1:5" x14ac:dyDescent="0.3">
      <c r="B28" s="11"/>
      <c r="C28" s="11"/>
      <c r="D28" s="11"/>
      <c r="E28" s="11"/>
    </row>
    <row r="29" spans="1:5" ht="18" x14ac:dyDescent="0.35">
      <c r="A29" s="12" t="s">
        <v>56</v>
      </c>
      <c r="B29" s="12"/>
    </row>
    <row r="30" spans="1:5" x14ac:dyDescent="0.3">
      <c r="A30" s="20" t="s">
        <v>46</v>
      </c>
      <c r="B30" s="1"/>
    </row>
    <row r="31" spans="1:5" ht="15.6" x14ac:dyDescent="0.3">
      <c r="A31" s="117" t="s">
        <v>31</v>
      </c>
      <c r="B31" s="118"/>
      <c r="C31" s="118"/>
      <c r="D31" s="118"/>
      <c r="E31" s="119"/>
    </row>
    <row r="32" spans="1:5" ht="15.6" x14ac:dyDescent="0.3">
      <c r="A32" s="27" t="s">
        <v>4</v>
      </c>
      <c r="B32" s="28" t="s">
        <v>0</v>
      </c>
      <c r="C32" s="120" t="s">
        <v>13</v>
      </c>
      <c r="D32" s="121"/>
      <c r="E32" s="122"/>
    </row>
    <row r="33" spans="1:5" ht="15.6" x14ac:dyDescent="0.3">
      <c r="A33" s="29" t="s">
        <v>47</v>
      </c>
      <c r="B33" s="25">
        <f>62520.1/12</f>
        <v>5210.0083333333332</v>
      </c>
      <c r="C33" s="123"/>
      <c r="D33" s="124"/>
      <c r="E33" s="125"/>
    </row>
    <row r="34" spans="1:5" ht="15.6" x14ac:dyDescent="0.3">
      <c r="A34" s="29" t="s">
        <v>38</v>
      </c>
      <c r="B34" s="25">
        <f>13810.1/12</f>
        <v>1150.8416666666667</v>
      </c>
      <c r="C34" s="123"/>
      <c r="D34" s="124"/>
      <c r="E34" s="125"/>
    </row>
    <row r="35" spans="1:5" ht="15.6" x14ac:dyDescent="0.3">
      <c r="A35" s="29" t="s">
        <v>39</v>
      </c>
      <c r="B35" s="25">
        <f>36854.44/12</f>
        <v>3071.2033333333334</v>
      </c>
      <c r="C35" s="123"/>
      <c r="D35" s="124"/>
      <c r="E35" s="125"/>
    </row>
    <row r="36" spans="1:5" ht="15.6" x14ac:dyDescent="0.3">
      <c r="A36" s="29" t="s">
        <v>43</v>
      </c>
      <c r="B36" s="25"/>
      <c r="C36" s="123"/>
      <c r="D36" s="124"/>
      <c r="E36" s="125"/>
    </row>
    <row r="37" spans="1:5" ht="15.6" x14ac:dyDescent="0.3">
      <c r="A37" s="30"/>
      <c r="B37" s="25"/>
      <c r="C37" s="123"/>
      <c r="D37" s="124"/>
      <c r="E37" s="125"/>
    </row>
    <row r="38" spans="1:5" ht="15.6" x14ac:dyDescent="0.3">
      <c r="A38" s="30"/>
      <c r="B38" s="25"/>
      <c r="C38" s="123"/>
      <c r="D38" s="124"/>
      <c r="E38" s="125"/>
    </row>
    <row r="39" spans="1:5" ht="15.6" x14ac:dyDescent="0.3">
      <c r="A39" s="21" t="s">
        <v>40</v>
      </c>
      <c r="B39" s="16">
        <f>B33-SUM(B34:B38)</f>
        <v>987.96333333333314</v>
      </c>
    </row>
    <row r="43" spans="1:5" ht="18" x14ac:dyDescent="0.35">
      <c r="A43" s="12" t="s">
        <v>61</v>
      </c>
    </row>
    <row r="45" spans="1:5" ht="15.6" x14ac:dyDescent="0.3">
      <c r="A45" s="128" t="s">
        <v>57</v>
      </c>
      <c r="B45" s="128"/>
      <c r="C45" s="128"/>
      <c r="D45" s="128"/>
      <c r="E45" s="128"/>
    </row>
    <row r="46" spans="1:5" x14ac:dyDescent="0.3">
      <c r="A46" s="5" t="s">
        <v>12</v>
      </c>
      <c r="B46" s="10" t="s">
        <v>0</v>
      </c>
      <c r="C46" s="129" t="s">
        <v>13</v>
      </c>
      <c r="D46" s="129"/>
      <c r="E46" s="129"/>
    </row>
    <row r="47" spans="1:5" ht="15.6" x14ac:dyDescent="0.3">
      <c r="A47" s="45" t="s">
        <v>14</v>
      </c>
      <c r="B47" s="34">
        <v>2000</v>
      </c>
      <c r="C47" s="126"/>
      <c r="D47" s="126"/>
      <c r="E47" s="126"/>
    </row>
    <row r="48" spans="1:5" ht="15.6" x14ac:dyDescent="0.3">
      <c r="A48" s="45" t="s">
        <v>15</v>
      </c>
      <c r="B48" s="35">
        <v>2000</v>
      </c>
      <c r="C48" s="126"/>
      <c r="D48" s="126"/>
      <c r="E48" s="126"/>
    </row>
    <row r="49" spans="1:5" ht="15.6" x14ac:dyDescent="0.3">
      <c r="A49" s="45" t="s">
        <v>16</v>
      </c>
      <c r="B49" s="36">
        <v>0</v>
      </c>
      <c r="C49" s="126"/>
      <c r="D49" s="126"/>
      <c r="E49" s="126"/>
    </row>
    <row r="50" spans="1:5" ht="15.6" x14ac:dyDescent="0.3">
      <c r="A50" s="6" t="s">
        <v>17</v>
      </c>
      <c r="B50" s="16">
        <f>SUM(B47:B49)</f>
        <v>4000</v>
      </c>
      <c r="C50" s="130"/>
      <c r="D50" s="130"/>
      <c r="E50" s="130"/>
    </row>
    <row r="51" spans="1:5" x14ac:dyDescent="0.3">
      <c r="A51" s="7" t="s">
        <v>18</v>
      </c>
      <c r="B51" s="8"/>
      <c r="C51" s="8"/>
      <c r="D51" s="8"/>
      <c r="E51" s="9"/>
    </row>
    <row r="52" spans="1:5" x14ac:dyDescent="0.3">
      <c r="A52" s="5" t="s">
        <v>19</v>
      </c>
      <c r="B52" s="10" t="s">
        <v>0</v>
      </c>
      <c r="C52" s="131" t="s">
        <v>13</v>
      </c>
      <c r="D52" s="131"/>
      <c r="E52" s="131"/>
    </row>
    <row r="53" spans="1:5" ht="15.6" x14ac:dyDescent="0.3">
      <c r="A53" s="44" t="s">
        <v>63</v>
      </c>
      <c r="B53" s="39">
        <f>C18</f>
        <v>473</v>
      </c>
      <c r="C53" s="126"/>
      <c r="D53" s="126"/>
      <c r="E53" s="126"/>
    </row>
    <row r="54" spans="1:5" ht="15.6" x14ac:dyDescent="0.3">
      <c r="A54" s="29" t="s">
        <v>20</v>
      </c>
      <c r="B54" s="40">
        <v>350</v>
      </c>
      <c r="C54" s="126"/>
      <c r="D54" s="126"/>
      <c r="E54" s="126"/>
    </row>
    <row r="55" spans="1:5" ht="15.6" x14ac:dyDescent="0.3">
      <c r="A55" s="29" t="s">
        <v>21</v>
      </c>
      <c r="B55" s="40">
        <v>175</v>
      </c>
      <c r="C55" s="126"/>
      <c r="D55" s="126"/>
      <c r="E55" s="126"/>
    </row>
    <row r="56" spans="1:5" ht="15.6" x14ac:dyDescent="0.3">
      <c r="A56" s="29" t="s">
        <v>22</v>
      </c>
      <c r="B56" s="40">
        <v>0</v>
      </c>
      <c r="C56" s="126"/>
      <c r="D56" s="126"/>
      <c r="E56" s="126"/>
    </row>
    <row r="57" spans="1:5" ht="15.6" x14ac:dyDescent="0.3">
      <c r="A57" s="29" t="s">
        <v>23</v>
      </c>
      <c r="B57" s="41">
        <v>80</v>
      </c>
      <c r="C57" s="126"/>
      <c r="D57" s="126"/>
      <c r="E57" s="126"/>
    </row>
    <row r="58" spans="1:5" ht="15.6" x14ac:dyDescent="0.3">
      <c r="A58" s="29" t="s">
        <v>24</v>
      </c>
      <c r="B58" s="41">
        <v>80</v>
      </c>
      <c r="C58" s="126"/>
      <c r="D58" s="126"/>
      <c r="E58" s="126"/>
    </row>
    <row r="59" spans="1:5" ht="15.6" x14ac:dyDescent="0.3">
      <c r="A59" s="29" t="s">
        <v>25</v>
      </c>
      <c r="B59" s="41">
        <v>2500</v>
      </c>
      <c r="C59" s="126"/>
      <c r="D59" s="126"/>
      <c r="E59" s="126"/>
    </row>
    <row r="60" spans="1:5" ht="15.6" x14ac:dyDescent="0.3">
      <c r="A60" s="29" t="s">
        <v>26</v>
      </c>
      <c r="B60" s="41"/>
      <c r="C60" s="126"/>
      <c r="D60" s="126"/>
      <c r="E60" s="126"/>
    </row>
    <row r="61" spans="1:5" ht="16.2" thickBot="1" x14ac:dyDescent="0.35">
      <c r="A61" s="29" t="s">
        <v>27</v>
      </c>
      <c r="B61" s="42"/>
      <c r="C61" s="127"/>
      <c r="D61" s="127"/>
      <c r="E61" s="127"/>
    </row>
    <row r="62" spans="1:5" ht="16.2" thickBot="1" x14ac:dyDescent="0.35">
      <c r="A62" s="38" t="s">
        <v>28</v>
      </c>
      <c r="B62" s="43">
        <f>SUM(B53:B61)</f>
        <v>3658</v>
      </c>
    </row>
    <row r="63" spans="1:5" ht="15" thickBot="1" x14ac:dyDescent="0.35"/>
    <row r="64" spans="1:5" ht="15" thickBot="1" x14ac:dyDescent="0.35">
      <c r="A64" s="32" t="s">
        <v>55</v>
      </c>
      <c r="B64" s="31">
        <f>B50-B62</f>
        <v>342</v>
      </c>
    </row>
    <row r="66" spans="1:6" x14ac:dyDescent="0.3">
      <c r="E66" s="107"/>
      <c r="F66" s="107"/>
    </row>
    <row r="68" spans="1:6" ht="15.6" x14ac:dyDescent="0.3">
      <c r="A68" s="109" t="s">
        <v>30</v>
      </c>
      <c r="B68" s="110"/>
      <c r="C68" s="110"/>
      <c r="D68" s="110"/>
      <c r="E68" s="111"/>
    </row>
    <row r="69" spans="1:6" ht="15.6" x14ac:dyDescent="0.3">
      <c r="A69" s="29" t="s">
        <v>31</v>
      </c>
      <c r="B69" s="49">
        <f>'Lending Ratios'!B39</f>
        <v>987.96333333333314</v>
      </c>
      <c r="C69" s="112"/>
      <c r="D69" s="113"/>
      <c r="E69" s="114"/>
    </row>
    <row r="70" spans="1:6" ht="15.6" x14ac:dyDescent="0.3">
      <c r="A70" s="29" t="s">
        <v>17</v>
      </c>
      <c r="B70" s="49">
        <f>'Lending Ratios'!B50</f>
        <v>4000</v>
      </c>
      <c r="C70" s="112"/>
      <c r="D70" s="113"/>
      <c r="E70" s="114"/>
    </row>
    <row r="71" spans="1:6" ht="15.6" x14ac:dyDescent="0.3">
      <c r="A71" s="29" t="s">
        <v>32</v>
      </c>
      <c r="B71" s="49">
        <f>'Lending Ratios'!B39+'Lending Ratios'!B50</f>
        <v>4987.9633333333331</v>
      </c>
      <c r="C71" s="112"/>
      <c r="D71" s="113"/>
      <c r="E71" s="114"/>
    </row>
    <row r="72" spans="1:6" ht="15.6" x14ac:dyDescent="0.3">
      <c r="A72" s="29" t="s">
        <v>29</v>
      </c>
      <c r="B72" s="49">
        <f>'Lending Ratios'!C26</f>
        <v>923</v>
      </c>
      <c r="C72" s="112"/>
      <c r="D72" s="113"/>
      <c r="E72" s="114"/>
    </row>
    <row r="73" spans="1:6" ht="20.399999999999999" x14ac:dyDescent="0.35">
      <c r="A73" s="46" t="s">
        <v>30</v>
      </c>
      <c r="B73" s="47">
        <f>B72/B71</f>
        <v>0.18504546611876993</v>
      </c>
      <c r="C73" s="48" t="s">
        <v>65</v>
      </c>
      <c r="D73" s="50"/>
      <c r="E73" s="51"/>
    </row>
    <row r="77" spans="1:6" ht="15.6" x14ac:dyDescent="0.3">
      <c r="A77" s="108" t="s">
        <v>60</v>
      </c>
      <c r="B77" s="108"/>
      <c r="C77" s="108"/>
      <c r="D77" s="108"/>
      <c r="E77" s="108"/>
    </row>
    <row r="78" spans="1:6" ht="15.6" x14ac:dyDescent="0.3">
      <c r="A78" s="29" t="s">
        <v>31</v>
      </c>
      <c r="B78" s="33">
        <f>B39</f>
        <v>987.96333333333314</v>
      </c>
      <c r="C78" s="115"/>
      <c r="D78" s="115"/>
      <c r="E78" s="115"/>
    </row>
    <row r="79" spans="1:6" ht="15.6" x14ac:dyDescent="0.3">
      <c r="A79" s="29" t="s">
        <v>57</v>
      </c>
      <c r="B79" s="33">
        <f>B64</f>
        <v>342</v>
      </c>
      <c r="C79" s="115"/>
      <c r="D79" s="115"/>
      <c r="E79" s="115"/>
    </row>
    <row r="80" spans="1:6" ht="15.6" x14ac:dyDescent="0.3">
      <c r="A80" s="29" t="s">
        <v>58</v>
      </c>
      <c r="B80" s="33">
        <f>B78+B79</f>
        <v>1329.9633333333331</v>
      </c>
      <c r="C80" s="116"/>
      <c r="D80" s="116"/>
      <c r="E80" s="116"/>
    </row>
    <row r="81" spans="1:5" ht="15.6" x14ac:dyDescent="0.3">
      <c r="A81" s="29" t="s">
        <v>59</v>
      </c>
      <c r="B81" s="33">
        <f>'Lending Ratios'!C25</f>
        <v>450</v>
      </c>
      <c r="C81" s="115"/>
      <c r="D81" s="115"/>
      <c r="E81" s="115"/>
    </row>
    <row r="82" spans="1:5" ht="20.399999999999999" x14ac:dyDescent="0.35">
      <c r="A82" s="46" t="s">
        <v>62</v>
      </c>
      <c r="B82" s="37">
        <f>B80/B81</f>
        <v>2.9554740740740737</v>
      </c>
      <c r="C82" s="105" t="s">
        <v>64</v>
      </c>
      <c r="D82" s="106"/>
      <c r="E82" s="106"/>
    </row>
  </sheetData>
  <mergeCells count="38">
    <mergeCell ref="A7:E7"/>
    <mergeCell ref="C56:E56"/>
    <mergeCell ref="A45:E45"/>
    <mergeCell ref="C46:E46"/>
    <mergeCell ref="C49:E49"/>
    <mergeCell ref="C50:E50"/>
    <mergeCell ref="C52:E52"/>
    <mergeCell ref="C53:E53"/>
    <mergeCell ref="C54:E54"/>
    <mergeCell ref="C55:E55"/>
    <mergeCell ref="C36:E36"/>
    <mergeCell ref="C37:E37"/>
    <mergeCell ref="C38:E38"/>
    <mergeCell ref="C47:E47"/>
    <mergeCell ref="C48:E48"/>
    <mergeCell ref="A20:E20"/>
    <mergeCell ref="C57:E57"/>
    <mergeCell ref="C58:E58"/>
    <mergeCell ref="C59:E59"/>
    <mergeCell ref="C60:E60"/>
    <mergeCell ref="C61:E61"/>
    <mergeCell ref="A31:E31"/>
    <mergeCell ref="C32:E32"/>
    <mergeCell ref="C33:E33"/>
    <mergeCell ref="C34:E34"/>
    <mergeCell ref="C35:E35"/>
    <mergeCell ref="C82:E82"/>
    <mergeCell ref="E66:F66"/>
    <mergeCell ref="A77:E77"/>
    <mergeCell ref="A68:E68"/>
    <mergeCell ref="C69:E69"/>
    <mergeCell ref="C70:E70"/>
    <mergeCell ref="C71:E71"/>
    <mergeCell ref="C72:E72"/>
    <mergeCell ref="C78:E78"/>
    <mergeCell ref="C79:E79"/>
    <mergeCell ref="C80:E80"/>
    <mergeCell ref="C81:E81"/>
  </mergeCells>
  <pageMargins left="0.45" right="0.45" top="0.75" bottom="0.75" header="0.3" footer="0.3"/>
  <pageSetup orientation="portrait" r:id="rId1"/>
  <headerFooter>
    <oddHeader>&amp;C&amp;"-,Bold"&amp;20Determining Your Lending Ratios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7A8C8-83D0-4B0E-B6D1-4AFEA00C5B09}">
  <dimension ref="A1:Z1000"/>
  <sheetViews>
    <sheetView tabSelected="1" workbookViewId="0">
      <selection activeCell="H15" sqref="H15"/>
    </sheetView>
  </sheetViews>
  <sheetFormatPr defaultColWidth="12.6640625" defaultRowHeight="15" customHeight="1" x14ac:dyDescent="0.3"/>
  <cols>
    <col min="1" max="1" width="29.109375" style="53" customWidth="1"/>
    <col min="2" max="2" width="14.33203125" style="53" customWidth="1"/>
    <col min="3" max="3" width="13.33203125" style="53" customWidth="1"/>
    <col min="4" max="4" width="12.109375" style="53" customWidth="1"/>
    <col min="5" max="5" width="18.88671875" style="53" customWidth="1"/>
    <col min="6" max="6" width="8.88671875" style="53" customWidth="1"/>
    <col min="7" max="26" width="8.6640625" style="53" customWidth="1"/>
    <col min="27" max="16384" width="12.6640625" style="53"/>
  </cols>
  <sheetData>
    <row r="1" spans="1:26" ht="13.5" customHeight="1" x14ac:dyDescent="0.3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3.5" customHeight="1" x14ac:dyDescent="0.3">
      <c r="A2" s="54" t="s">
        <v>41</v>
      </c>
      <c r="B2" s="55"/>
      <c r="C2" s="56" t="s">
        <v>42</v>
      </c>
      <c r="D2" s="57"/>
      <c r="E2" s="57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13.5" customHeight="1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13.5" customHeight="1" x14ac:dyDescent="0.3">
      <c r="A4" s="58" t="s">
        <v>44</v>
      </c>
      <c r="B4" s="58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13.5" customHeight="1" x14ac:dyDescent="0.3">
      <c r="A5" s="58" t="s">
        <v>45</v>
      </c>
      <c r="B5" s="58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3.5" customHeight="1" x14ac:dyDescent="0.3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3.5" customHeight="1" x14ac:dyDescent="0.3">
      <c r="A7" s="144" t="s">
        <v>48</v>
      </c>
      <c r="B7" s="133"/>
      <c r="C7" s="133"/>
      <c r="D7" s="133"/>
      <c r="E7" s="134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13.5" customHeight="1" x14ac:dyDescent="0.3">
      <c r="A8" s="59"/>
      <c r="B8" s="60"/>
      <c r="C8" s="61" t="s">
        <v>0</v>
      </c>
      <c r="D8" s="61" t="s">
        <v>1</v>
      </c>
      <c r="E8" s="61" t="s">
        <v>2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13.5" customHeight="1" x14ac:dyDescent="0.3">
      <c r="A9" s="62" t="s">
        <v>3</v>
      </c>
      <c r="B9" s="63" t="s">
        <v>4</v>
      </c>
      <c r="C9" s="63" t="s">
        <v>5</v>
      </c>
      <c r="D9" s="63" t="s">
        <v>6</v>
      </c>
      <c r="E9" s="63" t="s">
        <v>7</v>
      </c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13.5" customHeight="1" x14ac:dyDescent="0.3">
      <c r="A10" s="64" t="s">
        <v>49</v>
      </c>
      <c r="B10" s="64" t="s">
        <v>9</v>
      </c>
      <c r="C10" s="65"/>
      <c r="D10" s="65"/>
      <c r="E10" s="66" t="s">
        <v>10</v>
      </c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13.5" customHeight="1" x14ac:dyDescent="0.3">
      <c r="A11" s="64" t="s">
        <v>50</v>
      </c>
      <c r="B11" s="64" t="s">
        <v>11</v>
      </c>
      <c r="C11" s="65"/>
      <c r="D11" s="65"/>
      <c r="E11" s="66" t="s">
        <v>10</v>
      </c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13.5" customHeight="1" x14ac:dyDescent="0.3">
      <c r="A12" s="64" t="s">
        <v>51</v>
      </c>
      <c r="B12" s="64" t="s">
        <v>8</v>
      </c>
      <c r="C12" s="65"/>
      <c r="D12" s="65"/>
      <c r="E12" s="66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13.5" customHeight="1" x14ac:dyDescent="0.3">
      <c r="A13" s="64" t="s">
        <v>52</v>
      </c>
      <c r="B13" s="64" t="s">
        <v>8</v>
      </c>
      <c r="C13" s="65"/>
      <c r="D13" s="65"/>
      <c r="E13" s="66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13.5" customHeight="1" x14ac:dyDescent="0.3">
      <c r="A14" s="64"/>
      <c r="B14" s="64"/>
      <c r="C14" s="66"/>
      <c r="D14" s="66"/>
      <c r="E14" s="66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13.5" customHeight="1" x14ac:dyDescent="0.3">
      <c r="A15" s="64"/>
      <c r="B15" s="64"/>
      <c r="C15" s="66"/>
      <c r="D15" s="66"/>
      <c r="E15" s="66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13.5" customHeight="1" x14ac:dyDescent="0.3">
      <c r="A16" s="64"/>
      <c r="B16" s="64"/>
      <c r="C16" s="66"/>
      <c r="D16" s="66"/>
      <c r="E16" s="66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3.5" customHeight="1" x14ac:dyDescent="0.3">
      <c r="A17" s="64"/>
      <c r="B17" s="64"/>
      <c r="C17" s="66"/>
      <c r="D17" s="66"/>
      <c r="E17" s="66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3.5" customHeight="1" x14ac:dyDescent="0.3">
      <c r="A18" s="52"/>
      <c r="B18" s="67" t="s">
        <v>33</v>
      </c>
      <c r="C18" s="68">
        <f>SUM(C10:C17)</f>
        <v>0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3.5" customHeight="1" x14ac:dyDescent="0.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3.5" customHeight="1" x14ac:dyDescent="0.3">
      <c r="A20" s="144" t="s">
        <v>34</v>
      </c>
      <c r="B20" s="133"/>
      <c r="C20" s="133"/>
      <c r="D20" s="133"/>
      <c r="E20" s="134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3.5" customHeight="1" x14ac:dyDescent="0.3">
      <c r="A21" s="59"/>
      <c r="B21" s="60"/>
      <c r="C21" s="61" t="s">
        <v>0</v>
      </c>
      <c r="D21" s="61" t="s">
        <v>1</v>
      </c>
      <c r="E21" s="61" t="s">
        <v>2</v>
      </c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3.5" customHeight="1" x14ac:dyDescent="0.3">
      <c r="A22" s="62" t="s">
        <v>3</v>
      </c>
      <c r="B22" s="63" t="s">
        <v>4</v>
      </c>
      <c r="C22" s="63" t="s">
        <v>5</v>
      </c>
      <c r="D22" s="63" t="s">
        <v>6</v>
      </c>
      <c r="E22" s="63" t="s">
        <v>7</v>
      </c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3.5" customHeight="1" x14ac:dyDescent="0.3">
      <c r="A23" s="64" t="s">
        <v>53</v>
      </c>
      <c r="B23" s="64" t="s">
        <v>35</v>
      </c>
      <c r="C23" s="65"/>
      <c r="D23" s="65"/>
      <c r="E23" s="66" t="s">
        <v>10</v>
      </c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3.5" customHeight="1" x14ac:dyDescent="0.3">
      <c r="A24" s="64" t="s">
        <v>54</v>
      </c>
      <c r="B24" s="64"/>
      <c r="C24" s="65"/>
      <c r="D24" s="65"/>
      <c r="E24" s="66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3.5" customHeight="1" thickBot="1" x14ac:dyDescent="0.35">
      <c r="A25" s="52"/>
      <c r="B25" s="67" t="s">
        <v>36</v>
      </c>
      <c r="C25" s="69">
        <f>SUM(C23:C24)</f>
        <v>0</v>
      </c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3.5" customHeight="1" thickTop="1" x14ac:dyDescent="0.3">
      <c r="A26" s="52"/>
      <c r="B26" s="67" t="s">
        <v>37</v>
      </c>
      <c r="C26" s="70">
        <f>SUM(C25+C18)</f>
        <v>0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3.5" customHeight="1" x14ac:dyDescent="0.3">
      <c r="A27" s="52"/>
      <c r="B27" s="67"/>
      <c r="C27" s="67"/>
      <c r="D27" s="67"/>
      <c r="E27" s="67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3.5" customHeight="1" x14ac:dyDescent="0.3">
      <c r="A28" s="52"/>
      <c r="B28" s="67"/>
      <c r="C28" s="67"/>
      <c r="D28" s="67"/>
      <c r="E28" s="67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3.5" customHeight="1" x14ac:dyDescent="0.3">
      <c r="A29" s="58" t="s">
        <v>56</v>
      </c>
      <c r="B29" s="58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3.5" customHeight="1" x14ac:dyDescent="0.3">
      <c r="A30" s="71" t="s">
        <v>46</v>
      </c>
      <c r="B30" s="7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3.5" customHeight="1" x14ac:dyDescent="0.3">
      <c r="A31" s="144" t="s">
        <v>31</v>
      </c>
      <c r="B31" s="133"/>
      <c r="C31" s="133"/>
      <c r="D31" s="133"/>
      <c r="E31" s="134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3.5" customHeight="1" x14ac:dyDescent="0.3">
      <c r="A32" s="73" t="s">
        <v>4</v>
      </c>
      <c r="B32" s="74" t="s">
        <v>0</v>
      </c>
      <c r="C32" s="146" t="s">
        <v>13</v>
      </c>
      <c r="D32" s="133"/>
      <c r="E32" s="134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3.5" customHeight="1" x14ac:dyDescent="0.3">
      <c r="A33" s="75" t="s">
        <v>47</v>
      </c>
      <c r="B33" s="65"/>
      <c r="C33" s="138"/>
      <c r="D33" s="133"/>
      <c r="E33" s="134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3.5" customHeight="1" x14ac:dyDescent="0.3">
      <c r="A34" s="75" t="s">
        <v>38</v>
      </c>
      <c r="B34" s="65"/>
      <c r="C34" s="138"/>
      <c r="D34" s="133"/>
      <c r="E34" s="134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3.5" customHeight="1" x14ac:dyDescent="0.3">
      <c r="A35" s="75" t="s">
        <v>39</v>
      </c>
      <c r="B35" s="65"/>
      <c r="C35" s="138"/>
      <c r="D35" s="133"/>
      <c r="E35" s="134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3.5" customHeight="1" x14ac:dyDescent="0.3">
      <c r="A36" s="75" t="s">
        <v>43</v>
      </c>
      <c r="B36" s="65"/>
      <c r="C36" s="138"/>
      <c r="D36" s="133"/>
      <c r="E36" s="134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3.5" customHeight="1" x14ac:dyDescent="0.3">
      <c r="A37" s="76"/>
      <c r="B37" s="65"/>
      <c r="C37" s="138"/>
      <c r="D37" s="133"/>
      <c r="E37" s="134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3.5" customHeight="1" x14ac:dyDescent="0.3">
      <c r="A38" s="76"/>
      <c r="B38" s="65"/>
      <c r="C38" s="138"/>
      <c r="D38" s="133"/>
      <c r="E38" s="134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3.5" customHeight="1" x14ac:dyDescent="0.3">
      <c r="A39" s="77" t="s">
        <v>40</v>
      </c>
      <c r="B39" s="68">
        <f>B33-SUM(B34:B38)</f>
        <v>0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3.5" customHeight="1" x14ac:dyDescent="0.3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3.5" customHeight="1" x14ac:dyDescent="0.3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3.5" customHeight="1" x14ac:dyDescent="0.3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3.5" customHeight="1" x14ac:dyDescent="0.3">
      <c r="A43" s="58" t="s">
        <v>61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3.5" customHeight="1" x14ac:dyDescent="0.3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3.5" customHeight="1" x14ac:dyDescent="0.3">
      <c r="A45" s="144" t="s">
        <v>57</v>
      </c>
      <c r="B45" s="133"/>
      <c r="C45" s="133"/>
      <c r="D45" s="133"/>
      <c r="E45" s="134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3.5" customHeight="1" x14ac:dyDescent="0.3">
      <c r="A46" s="78" t="s">
        <v>12</v>
      </c>
      <c r="B46" s="79" t="s">
        <v>0</v>
      </c>
      <c r="C46" s="145" t="s">
        <v>13</v>
      </c>
      <c r="D46" s="133"/>
      <c r="E46" s="134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3.5" customHeight="1" x14ac:dyDescent="0.3">
      <c r="A47" s="80" t="s">
        <v>14</v>
      </c>
      <c r="B47" s="81"/>
      <c r="C47" s="138"/>
      <c r="D47" s="133"/>
      <c r="E47" s="134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3.5" customHeight="1" x14ac:dyDescent="0.3">
      <c r="A48" s="80" t="s">
        <v>15</v>
      </c>
      <c r="B48" s="82"/>
      <c r="C48" s="138"/>
      <c r="D48" s="133"/>
      <c r="E48" s="134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3.5" customHeight="1" x14ac:dyDescent="0.3">
      <c r="A49" s="80" t="s">
        <v>16</v>
      </c>
      <c r="B49" s="83">
        <v>0</v>
      </c>
      <c r="C49" s="138"/>
      <c r="D49" s="133"/>
      <c r="E49" s="134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3.5" customHeight="1" x14ac:dyDescent="0.3">
      <c r="A50" s="84" t="s">
        <v>17</v>
      </c>
      <c r="B50" s="68">
        <f>SUM(B47:B49)</f>
        <v>0</v>
      </c>
      <c r="C50" s="142"/>
      <c r="D50" s="133"/>
      <c r="E50" s="134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3.5" customHeight="1" x14ac:dyDescent="0.3">
      <c r="A51" s="85" t="s">
        <v>18</v>
      </c>
      <c r="B51" s="86"/>
      <c r="C51" s="86"/>
      <c r="D51" s="86"/>
      <c r="E51" s="87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3.5" customHeight="1" x14ac:dyDescent="0.3">
      <c r="A52" s="78" t="s">
        <v>19</v>
      </c>
      <c r="B52" s="79" t="s">
        <v>0</v>
      </c>
      <c r="C52" s="143" t="s">
        <v>13</v>
      </c>
      <c r="D52" s="133"/>
      <c r="E52" s="134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3.5" customHeight="1" x14ac:dyDescent="0.3">
      <c r="A53" s="88" t="s">
        <v>63</v>
      </c>
      <c r="B53" s="89">
        <f>C18</f>
        <v>0</v>
      </c>
      <c r="C53" s="138"/>
      <c r="D53" s="133"/>
      <c r="E53" s="134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3.5" customHeight="1" x14ac:dyDescent="0.3">
      <c r="A54" s="75" t="s">
        <v>20</v>
      </c>
      <c r="B54" s="90"/>
      <c r="C54" s="138"/>
      <c r="D54" s="133"/>
      <c r="E54" s="134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3.5" customHeight="1" x14ac:dyDescent="0.3">
      <c r="A55" s="75" t="s">
        <v>21</v>
      </c>
      <c r="B55" s="90"/>
      <c r="C55" s="138"/>
      <c r="D55" s="133"/>
      <c r="E55" s="134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3.5" customHeight="1" x14ac:dyDescent="0.3">
      <c r="A56" s="75" t="s">
        <v>22</v>
      </c>
      <c r="B56" s="90"/>
      <c r="C56" s="138"/>
      <c r="D56" s="133"/>
      <c r="E56" s="134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3.5" customHeight="1" x14ac:dyDescent="0.3">
      <c r="A57" s="75" t="s">
        <v>23</v>
      </c>
      <c r="B57" s="91"/>
      <c r="C57" s="138"/>
      <c r="D57" s="133"/>
      <c r="E57" s="134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3.5" customHeight="1" x14ac:dyDescent="0.3">
      <c r="A58" s="75" t="s">
        <v>24</v>
      </c>
      <c r="B58" s="91"/>
      <c r="C58" s="138"/>
      <c r="D58" s="133"/>
      <c r="E58" s="134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3.5" customHeight="1" x14ac:dyDescent="0.3">
      <c r="A59" s="75" t="s">
        <v>25</v>
      </c>
      <c r="B59" s="91"/>
      <c r="C59" s="138"/>
      <c r="D59" s="133"/>
      <c r="E59" s="134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3.5" customHeight="1" x14ac:dyDescent="0.3">
      <c r="A60" s="75" t="s">
        <v>26</v>
      </c>
      <c r="B60" s="91"/>
      <c r="C60" s="138"/>
      <c r="D60" s="133"/>
      <c r="E60" s="134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3.5" customHeight="1" thickBot="1" x14ac:dyDescent="0.35">
      <c r="A61" s="75" t="s">
        <v>27</v>
      </c>
      <c r="B61" s="92"/>
      <c r="C61" s="139"/>
      <c r="D61" s="133"/>
      <c r="E61" s="134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3.5" customHeight="1" thickBot="1" x14ac:dyDescent="0.35">
      <c r="A62" s="93" t="s">
        <v>28</v>
      </c>
      <c r="B62" s="94">
        <f>SUM(B53:B61)</f>
        <v>0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3.5" customHeight="1" thickBot="1" x14ac:dyDescent="0.3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3.5" customHeight="1" thickBot="1" x14ac:dyDescent="0.35">
      <c r="A64" s="95" t="s">
        <v>55</v>
      </c>
      <c r="B64" s="96">
        <f>B50-B62</f>
        <v>0</v>
      </c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3.5" customHeight="1" x14ac:dyDescent="0.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3.5" customHeight="1" x14ac:dyDescent="0.3">
      <c r="A66" s="52"/>
      <c r="B66" s="52"/>
      <c r="C66" s="52"/>
      <c r="D66" s="52"/>
      <c r="E66" s="140"/>
      <c r="F66" s="141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3.5" customHeight="1" x14ac:dyDescent="0.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3.5" customHeight="1" x14ac:dyDescent="0.3">
      <c r="A68" s="137" t="s">
        <v>30</v>
      </c>
      <c r="B68" s="133"/>
      <c r="C68" s="133"/>
      <c r="D68" s="133"/>
      <c r="E68" s="134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3.5" customHeight="1" x14ac:dyDescent="0.3">
      <c r="A69" s="75" t="s">
        <v>31</v>
      </c>
      <c r="B69" s="97">
        <f>'Lending Ratios - Worksheet'!B39</f>
        <v>0</v>
      </c>
      <c r="C69" s="136"/>
      <c r="D69" s="133"/>
      <c r="E69" s="134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3.5" customHeight="1" x14ac:dyDescent="0.3">
      <c r="A70" s="75" t="s">
        <v>17</v>
      </c>
      <c r="B70" s="97">
        <f>'Lending Ratios - Worksheet'!B50</f>
        <v>0</v>
      </c>
      <c r="C70" s="136"/>
      <c r="D70" s="133"/>
      <c r="E70" s="134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3.5" customHeight="1" x14ac:dyDescent="0.3">
      <c r="A71" s="75" t="s">
        <v>32</v>
      </c>
      <c r="B71" s="97">
        <f>'Lending Ratios - Worksheet'!B39+'Lending Ratios - Worksheet'!B50</f>
        <v>0</v>
      </c>
      <c r="C71" s="136"/>
      <c r="D71" s="133"/>
      <c r="E71" s="134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3.5" customHeight="1" x14ac:dyDescent="0.3">
      <c r="A72" s="75" t="s">
        <v>29</v>
      </c>
      <c r="B72" s="97">
        <f>'Lending Ratios - Worksheet'!C26</f>
        <v>0</v>
      </c>
      <c r="C72" s="136"/>
      <c r="D72" s="133"/>
      <c r="E72" s="134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3.5" customHeight="1" x14ac:dyDescent="0.35">
      <c r="A73" s="98" t="s">
        <v>30</v>
      </c>
      <c r="B73" s="99" t="e">
        <f>B72/B71</f>
        <v>#DIV/0!</v>
      </c>
      <c r="C73" s="100" t="s">
        <v>65</v>
      </c>
      <c r="D73" s="101"/>
      <c r="E73" s="10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3.5" customHeight="1" x14ac:dyDescent="0.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3.5" customHeight="1" x14ac:dyDescent="0.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3.5" customHeight="1" x14ac:dyDescent="0.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3.5" customHeight="1" x14ac:dyDescent="0.3">
      <c r="A77" s="137" t="s">
        <v>60</v>
      </c>
      <c r="B77" s="133"/>
      <c r="C77" s="133"/>
      <c r="D77" s="133"/>
      <c r="E77" s="134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3.5" customHeight="1" x14ac:dyDescent="0.3">
      <c r="A78" s="75" t="s">
        <v>31</v>
      </c>
      <c r="B78" s="103">
        <f>B39</f>
        <v>0</v>
      </c>
      <c r="C78" s="132"/>
      <c r="D78" s="133"/>
      <c r="E78" s="134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3.5" customHeight="1" x14ac:dyDescent="0.3">
      <c r="A79" s="75" t="s">
        <v>57</v>
      </c>
      <c r="B79" s="103">
        <f>B64</f>
        <v>0</v>
      </c>
      <c r="C79" s="132"/>
      <c r="D79" s="133"/>
      <c r="E79" s="134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3.5" customHeight="1" x14ac:dyDescent="0.3">
      <c r="A80" s="75" t="s">
        <v>58</v>
      </c>
      <c r="B80" s="103">
        <f>B78+B79</f>
        <v>0</v>
      </c>
      <c r="C80" s="132"/>
      <c r="D80" s="133"/>
      <c r="E80" s="134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3.5" customHeight="1" x14ac:dyDescent="0.3">
      <c r="A81" s="75" t="s">
        <v>59</v>
      </c>
      <c r="B81" s="103">
        <f>'Lending Ratios - Worksheet'!C25</f>
        <v>0</v>
      </c>
      <c r="C81" s="132"/>
      <c r="D81" s="133"/>
      <c r="E81" s="134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3.5" customHeight="1" x14ac:dyDescent="0.35">
      <c r="A82" s="98" t="s">
        <v>62</v>
      </c>
      <c r="B82" s="104" t="e">
        <f>B80/B81</f>
        <v>#DIV/0!</v>
      </c>
      <c r="C82" s="135" t="s">
        <v>64</v>
      </c>
      <c r="D82" s="133"/>
      <c r="E82" s="134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3.5" customHeight="1" x14ac:dyDescent="0.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3.5" customHeight="1" x14ac:dyDescent="0.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3.5" customHeight="1" x14ac:dyDescent="0.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3.5" customHeight="1" x14ac:dyDescent="0.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3.5" customHeight="1" x14ac:dyDescent="0.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3.5" customHeight="1" x14ac:dyDescent="0.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3.5" customHeight="1" x14ac:dyDescent="0.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3.5" customHeight="1" x14ac:dyDescent="0.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3.5" customHeight="1" x14ac:dyDescent="0.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3.5" customHeight="1" x14ac:dyDescent="0.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3.5" customHeight="1" x14ac:dyDescent="0.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3.5" customHeight="1" x14ac:dyDescent="0.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3.5" customHeight="1" x14ac:dyDescent="0.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3.5" customHeight="1" x14ac:dyDescent="0.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3.5" customHeight="1" x14ac:dyDescent="0.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3.5" customHeight="1" x14ac:dyDescent="0.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3.5" customHeight="1" x14ac:dyDescent="0.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3.5" customHeight="1" x14ac:dyDescent="0.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3.5" customHeight="1" x14ac:dyDescent="0.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3.5" customHeight="1" x14ac:dyDescent="0.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3.5" customHeight="1" x14ac:dyDescent="0.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3.5" customHeight="1" x14ac:dyDescent="0.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3.5" customHeight="1" x14ac:dyDescent="0.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3.5" customHeight="1" x14ac:dyDescent="0.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3.5" customHeight="1" x14ac:dyDescent="0.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3.5" customHeight="1" x14ac:dyDescent="0.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3.5" customHeight="1" x14ac:dyDescent="0.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3.5" customHeight="1" x14ac:dyDescent="0.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3.5" customHeight="1" x14ac:dyDescent="0.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3.5" customHeight="1" x14ac:dyDescent="0.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3.5" customHeight="1" x14ac:dyDescent="0.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3.5" customHeight="1" x14ac:dyDescent="0.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3.5" customHeight="1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3.5" customHeight="1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3.5" customHeight="1" x14ac:dyDescent="0.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3.5" customHeight="1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3.5" customHeight="1" x14ac:dyDescent="0.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3.5" customHeight="1" x14ac:dyDescent="0.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3.5" customHeight="1" x14ac:dyDescent="0.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3.5" customHeight="1" x14ac:dyDescent="0.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3.5" customHeight="1" x14ac:dyDescent="0.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3.5" customHeight="1" x14ac:dyDescent="0.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3.5" customHeight="1" x14ac:dyDescent="0.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3.5" customHeight="1" x14ac:dyDescent="0.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3.5" customHeight="1" x14ac:dyDescent="0.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3.5" customHeight="1" x14ac:dyDescent="0.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3.5" customHeight="1" x14ac:dyDescent="0.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3.5" customHeight="1" x14ac:dyDescent="0.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3.5" customHeight="1" x14ac:dyDescent="0.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3.5" customHeight="1" x14ac:dyDescent="0.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3.5" customHeight="1" x14ac:dyDescent="0.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3.5" customHeight="1" x14ac:dyDescent="0.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3.5" customHeight="1" x14ac:dyDescent="0.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3.5" customHeight="1" x14ac:dyDescent="0.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3.5" customHeight="1" x14ac:dyDescent="0.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3.5" customHeight="1" x14ac:dyDescent="0.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3.5" customHeight="1" x14ac:dyDescent="0.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3.5" customHeight="1" x14ac:dyDescent="0.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3.5" customHeight="1" x14ac:dyDescent="0.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3.5" customHeight="1" x14ac:dyDescent="0.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3.5" customHeight="1" x14ac:dyDescent="0.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3.5" customHeight="1" x14ac:dyDescent="0.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3.5" customHeight="1" x14ac:dyDescent="0.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3.5" customHeight="1" x14ac:dyDescent="0.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3.5" customHeight="1" x14ac:dyDescent="0.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3.5" customHeight="1" x14ac:dyDescent="0.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3.5" customHeight="1" x14ac:dyDescent="0.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3.5" customHeight="1" x14ac:dyDescent="0.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3.5" customHeight="1" x14ac:dyDescent="0.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3.5" customHeight="1" x14ac:dyDescent="0.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3.5" customHeight="1" x14ac:dyDescent="0.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3.5" customHeight="1" x14ac:dyDescent="0.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3.5" customHeight="1" x14ac:dyDescent="0.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3.5" customHeight="1" x14ac:dyDescent="0.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3.5" customHeight="1" x14ac:dyDescent="0.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3.5" customHeight="1" x14ac:dyDescent="0.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3.5" customHeight="1" x14ac:dyDescent="0.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3.5" customHeight="1" x14ac:dyDescent="0.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3.5" customHeight="1" x14ac:dyDescent="0.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3.5" customHeight="1" x14ac:dyDescent="0.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3.5" customHeight="1" x14ac:dyDescent="0.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3.5" customHeight="1" x14ac:dyDescent="0.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3.5" customHeight="1" x14ac:dyDescent="0.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3.5" customHeight="1" x14ac:dyDescent="0.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3.5" customHeight="1" x14ac:dyDescent="0.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3.5" customHeight="1" x14ac:dyDescent="0.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3.5" customHeight="1" x14ac:dyDescent="0.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3.5" customHeight="1" x14ac:dyDescent="0.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3.5" customHeight="1" x14ac:dyDescent="0.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3.5" customHeight="1" x14ac:dyDescent="0.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3.5" customHeight="1" x14ac:dyDescent="0.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3.5" customHeight="1" x14ac:dyDescent="0.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3.5" customHeight="1" x14ac:dyDescent="0.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3.5" customHeight="1" x14ac:dyDescent="0.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3.5" customHeight="1" x14ac:dyDescent="0.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3.5" customHeight="1" x14ac:dyDescent="0.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3.5" customHeight="1" x14ac:dyDescent="0.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3.5" customHeight="1" x14ac:dyDescent="0.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3.5" customHeight="1" x14ac:dyDescent="0.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3.5" customHeight="1" x14ac:dyDescent="0.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3.5" customHeight="1" x14ac:dyDescent="0.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3.5" customHeight="1" x14ac:dyDescent="0.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3.5" customHeight="1" x14ac:dyDescent="0.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3.5" customHeight="1" x14ac:dyDescent="0.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3.5" customHeight="1" x14ac:dyDescent="0.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3.5" customHeight="1" x14ac:dyDescent="0.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3.5" customHeight="1" x14ac:dyDescent="0.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3.5" customHeight="1" x14ac:dyDescent="0.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3.5" customHeight="1" x14ac:dyDescent="0.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3.5" customHeight="1" x14ac:dyDescent="0.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3.5" customHeight="1" x14ac:dyDescent="0.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3.5" customHeight="1" x14ac:dyDescent="0.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3.5" customHeight="1" x14ac:dyDescent="0.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3.5" customHeight="1" x14ac:dyDescent="0.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3.5" customHeight="1" x14ac:dyDescent="0.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3.5" customHeight="1" x14ac:dyDescent="0.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3.5" customHeight="1" x14ac:dyDescent="0.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3.5" customHeight="1" x14ac:dyDescent="0.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3.5" customHeight="1" x14ac:dyDescent="0.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3.5" customHeight="1" x14ac:dyDescent="0.3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3.5" customHeight="1" x14ac:dyDescent="0.3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3.5" customHeight="1" x14ac:dyDescent="0.3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3.5" customHeight="1" x14ac:dyDescent="0.3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3.5" customHeight="1" x14ac:dyDescent="0.3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3.5" customHeight="1" x14ac:dyDescent="0.3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3.5" customHeight="1" x14ac:dyDescent="0.3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3.5" customHeight="1" x14ac:dyDescent="0.3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3.5" customHeight="1" x14ac:dyDescent="0.3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3.5" customHeight="1" x14ac:dyDescent="0.3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3.5" customHeight="1" x14ac:dyDescent="0.3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3.5" customHeight="1" x14ac:dyDescent="0.3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3.5" customHeight="1" x14ac:dyDescent="0.3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3.5" customHeight="1" x14ac:dyDescent="0.3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3.5" customHeight="1" x14ac:dyDescent="0.3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3.5" customHeight="1" x14ac:dyDescent="0.3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3.5" customHeight="1" x14ac:dyDescent="0.3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3.5" customHeight="1" x14ac:dyDescent="0.3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3.5" customHeight="1" x14ac:dyDescent="0.3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3.5" customHeight="1" x14ac:dyDescent="0.3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3.5" customHeight="1" x14ac:dyDescent="0.3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3.5" customHeight="1" x14ac:dyDescent="0.3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3.5" customHeight="1" x14ac:dyDescent="0.3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3.5" customHeight="1" x14ac:dyDescent="0.3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3.5" customHeight="1" x14ac:dyDescent="0.3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3.5" customHeight="1" x14ac:dyDescent="0.3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3.5" customHeight="1" x14ac:dyDescent="0.3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3.5" customHeight="1" x14ac:dyDescent="0.3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3.5" customHeight="1" x14ac:dyDescent="0.3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3.5" customHeight="1" x14ac:dyDescent="0.3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3.5" customHeight="1" x14ac:dyDescent="0.3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3.5" customHeight="1" x14ac:dyDescent="0.3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3.5" customHeight="1" x14ac:dyDescent="0.3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3.5" customHeight="1" x14ac:dyDescent="0.3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3.5" customHeight="1" x14ac:dyDescent="0.3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3.5" customHeight="1" x14ac:dyDescent="0.3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3.5" customHeight="1" x14ac:dyDescent="0.3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3.5" customHeight="1" x14ac:dyDescent="0.3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3.5" customHeight="1" x14ac:dyDescent="0.3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3.5" customHeight="1" x14ac:dyDescent="0.3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3.5" customHeight="1" x14ac:dyDescent="0.3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3.5" customHeight="1" x14ac:dyDescent="0.3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3.5" customHeight="1" x14ac:dyDescent="0.3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3.5" customHeight="1" x14ac:dyDescent="0.3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3.5" customHeight="1" x14ac:dyDescent="0.3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3.5" customHeight="1" x14ac:dyDescent="0.3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3.5" customHeight="1" x14ac:dyDescent="0.3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3.5" customHeight="1" x14ac:dyDescent="0.3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3.5" customHeight="1" x14ac:dyDescent="0.3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3.5" customHeight="1" x14ac:dyDescent="0.3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3.5" customHeight="1" x14ac:dyDescent="0.3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3.5" customHeight="1" x14ac:dyDescent="0.3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3.5" customHeight="1" x14ac:dyDescent="0.3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3.5" customHeight="1" x14ac:dyDescent="0.3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3.5" customHeight="1" x14ac:dyDescent="0.3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3.5" customHeight="1" x14ac:dyDescent="0.3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3.5" customHeight="1" x14ac:dyDescent="0.3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3.5" customHeight="1" x14ac:dyDescent="0.3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3.5" customHeight="1" x14ac:dyDescent="0.3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3.5" customHeight="1" x14ac:dyDescent="0.3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3.5" customHeight="1" x14ac:dyDescent="0.3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3.5" customHeight="1" x14ac:dyDescent="0.3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3.5" customHeight="1" x14ac:dyDescent="0.3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3.5" customHeight="1" x14ac:dyDescent="0.3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3.5" customHeight="1" x14ac:dyDescent="0.3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3.5" customHeight="1" x14ac:dyDescent="0.3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3.5" customHeight="1" x14ac:dyDescent="0.3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3.5" customHeight="1" x14ac:dyDescent="0.3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3.5" customHeight="1" x14ac:dyDescent="0.3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3.5" customHeight="1" x14ac:dyDescent="0.3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3.5" customHeight="1" x14ac:dyDescent="0.3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3.5" customHeight="1" x14ac:dyDescent="0.3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3.5" customHeight="1" x14ac:dyDescent="0.3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3.5" customHeight="1" x14ac:dyDescent="0.3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3.5" customHeight="1" x14ac:dyDescent="0.3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3.5" customHeight="1" x14ac:dyDescent="0.3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3.5" customHeight="1" x14ac:dyDescent="0.3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3.5" customHeight="1" x14ac:dyDescent="0.3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3.5" customHeight="1" x14ac:dyDescent="0.3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3.5" customHeight="1" x14ac:dyDescent="0.3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3.5" customHeight="1" x14ac:dyDescent="0.3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3.5" customHeight="1" x14ac:dyDescent="0.3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3.5" customHeight="1" x14ac:dyDescent="0.3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3.5" customHeight="1" x14ac:dyDescent="0.3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3.5" customHeight="1" x14ac:dyDescent="0.3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3.5" customHeight="1" x14ac:dyDescent="0.3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3.5" customHeight="1" x14ac:dyDescent="0.3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3.5" customHeight="1" x14ac:dyDescent="0.3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3.5" customHeight="1" x14ac:dyDescent="0.3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3.5" customHeight="1" x14ac:dyDescent="0.3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3.5" customHeight="1" x14ac:dyDescent="0.3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3.5" customHeight="1" x14ac:dyDescent="0.3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3.5" customHeight="1" x14ac:dyDescent="0.3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3.5" customHeight="1" x14ac:dyDescent="0.3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3.5" customHeight="1" x14ac:dyDescent="0.3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3.5" customHeight="1" x14ac:dyDescent="0.3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3.5" customHeight="1" x14ac:dyDescent="0.3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3.5" customHeight="1" x14ac:dyDescent="0.3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3.5" customHeight="1" x14ac:dyDescent="0.3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3.5" customHeight="1" x14ac:dyDescent="0.3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3.5" customHeight="1" x14ac:dyDescent="0.3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3.5" customHeight="1" x14ac:dyDescent="0.3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3.5" customHeight="1" x14ac:dyDescent="0.3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3.5" customHeight="1" x14ac:dyDescent="0.3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3.5" customHeight="1" x14ac:dyDescent="0.3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3.5" customHeight="1" x14ac:dyDescent="0.3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3.5" customHeight="1" x14ac:dyDescent="0.3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3.5" customHeight="1" x14ac:dyDescent="0.3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3.5" customHeight="1" x14ac:dyDescent="0.3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3.5" customHeight="1" x14ac:dyDescent="0.3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3.5" customHeight="1" x14ac:dyDescent="0.3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3.5" customHeight="1" x14ac:dyDescent="0.3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3.5" customHeight="1" x14ac:dyDescent="0.3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3.5" customHeight="1" x14ac:dyDescent="0.3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3.5" customHeight="1" x14ac:dyDescent="0.3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3.5" customHeight="1" x14ac:dyDescent="0.3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3.5" customHeight="1" x14ac:dyDescent="0.3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3.5" customHeight="1" x14ac:dyDescent="0.3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3.5" customHeight="1" x14ac:dyDescent="0.3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3.5" customHeight="1" x14ac:dyDescent="0.3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3.5" customHeight="1" x14ac:dyDescent="0.3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3.5" customHeight="1" x14ac:dyDescent="0.3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3.5" customHeight="1" x14ac:dyDescent="0.3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3.5" customHeight="1" x14ac:dyDescent="0.3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3.5" customHeight="1" x14ac:dyDescent="0.3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3.5" customHeight="1" x14ac:dyDescent="0.3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3.5" customHeight="1" x14ac:dyDescent="0.3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3.5" customHeight="1" x14ac:dyDescent="0.3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3.5" customHeight="1" x14ac:dyDescent="0.3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3.5" customHeight="1" x14ac:dyDescent="0.3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3.5" customHeight="1" x14ac:dyDescent="0.3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3.5" customHeight="1" x14ac:dyDescent="0.3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3.5" customHeight="1" x14ac:dyDescent="0.3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3.5" customHeight="1" x14ac:dyDescent="0.3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3.5" customHeight="1" x14ac:dyDescent="0.3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3.5" customHeight="1" x14ac:dyDescent="0.3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3.5" customHeight="1" x14ac:dyDescent="0.3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3.5" customHeight="1" x14ac:dyDescent="0.3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3.5" customHeight="1" x14ac:dyDescent="0.3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3.5" customHeight="1" x14ac:dyDescent="0.3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3.5" customHeight="1" x14ac:dyDescent="0.3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3.5" customHeight="1" x14ac:dyDescent="0.3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3.5" customHeight="1" x14ac:dyDescent="0.3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3.5" customHeight="1" x14ac:dyDescent="0.3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3.5" customHeight="1" x14ac:dyDescent="0.3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3.5" customHeight="1" x14ac:dyDescent="0.3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3.5" customHeight="1" x14ac:dyDescent="0.3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3.5" customHeight="1" x14ac:dyDescent="0.3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3.5" customHeight="1" x14ac:dyDescent="0.3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3.5" customHeight="1" x14ac:dyDescent="0.3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3.5" customHeight="1" x14ac:dyDescent="0.3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3.5" customHeight="1" x14ac:dyDescent="0.3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3.5" customHeight="1" x14ac:dyDescent="0.3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3.5" customHeight="1" x14ac:dyDescent="0.3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3.5" customHeight="1" x14ac:dyDescent="0.3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3.5" customHeight="1" x14ac:dyDescent="0.3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3.5" customHeight="1" x14ac:dyDescent="0.3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3.5" customHeight="1" x14ac:dyDescent="0.3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3.5" customHeight="1" x14ac:dyDescent="0.3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3.5" customHeight="1" x14ac:dyDescent="0.3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3.5" customHeight="1" x14ac:dyDescent="0.3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3.5" customHeight="1" x14ac:dyDescent="0.3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3.5" customHeight="1" x14ac:dyDescent="0.3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3.5" customHeight="1" x14ac:dyDescent="0.3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3.5" customHeight="1" x14ac:dyDescent="0.3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3.5" customHeight="1" x14ac:dyDescent="0.3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3.5" customHeight="1" x14ac:dyDescent="0.3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3.5" customHeight="1" x14ac:dyDescent="0.3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3.5" customHeight="1" x14ac:dyDescent="0.3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3.5" customHeight="1" x14ac:dyDescent="0.3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3.5" customHeight="1" x14ac:dyDescent="0.3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3.5" customHeight="1" x14ac:dyDescent="0.3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3.5" customHeight="1" x14ac:dyDescent="0.3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3.5" customHeight="1" x14ac:dyDescent="0.3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3.5" customHeight="1" x14ac:dyDescent="0.3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3.5" customHeight="1" x14ac:dyDescent="0.3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3.5" customHeight="1" x14ac:dyDescent="0.3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3.5" customHeight="1" x14ac:dyDescent="0.3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3.5" customHeight="1" x14ac:dyDescent="0.3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3.5" customHeight="1" x14ac:dyDescent="0.3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3.5" customHeight="1" x14ac:dyDescent="0.3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3.5" customHeight="1" x14ac:dyDescent="0.3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3.5" customHeight="1" x14ac:dyDescent="0.3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3.5" customHeight="1" x14ac:dyDescent="0.3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3.5" customHeight="1" x14ac:dyDescent="0.3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3.5" customHeight="1" x14ac:dyDescent="0.3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3.5" customHeight="1" x14ac:dyDescent="0.3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3.5" customHeight="1" x14ac:dyDescent="0.3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3.5" customHeight="1" x14ac:dyDescent="0.3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3.5" customHeight="1" x14ac:dyDescent="0.3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3.5" customHeight="1" x14ac:dyDescent="0.3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3.5" customHeight="1" x14ac:dyDescent="0.3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3.5" customHeight="1" x14ac:dyDescent="0.3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3.5" customHeight="1" x14ac:dyDescent="0.3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3.5" customHeight="1" x14ac:dyDescent="0.3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3.5" customHeight="1" x14ac:dyDescent="0.3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3.5" customHeight="1" x14ac:dyDescent="0.3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3.5" customHeight="1" x14ac:dyDescent="0.3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3.5" customHeight="1" x14ac:dyDescent="0.3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3.5" customHeight="1" x14ac:dyDescent="0.3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3.5" customHeight="1" x14ac:dyDescent="0.3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3.5" customHeight="1" x14ac:dyDescent="0.3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3.5" customHeight="1" x14ac:dyDescent="0.3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3.5" customHeight="1" x14ac:dyDescent="0.3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3.5" customHeight="1" x14ac:dyDescent="0.3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3.5" customHeight="1" x14ac:dyDescent="0.3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3.5" customHeight="1" x14ac:dyDescent="0.3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3.5" customHeight="1" x14ac:dyDescent="0.3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3.5" customHeight="1" x14ac:dyDescent="0.3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3.5" customHeight="1" x14ac:dyDescent="0.3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3.5" customHeight="1" x14ac:dyDescent="0.3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3.5" customHeight="1" x14ac:dyDescent="0.3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3.5" customHeight="1" x14ac:dyDescent="0.3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3.5" customHeight="1" x14ac:dyDescent="0.3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3.5" customHeight="1" x14ac:dyDescent="0.3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3.5" customHeight="1" x14ac:dyDescent="0.3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3.5" customHeight="1" x14ac:dyDescent="0.3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3.5" customHeight="1" x14ac:dyDescent="0.3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3.5" customHeight="1" x14ac:dyDescent="0.3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3.5" customHeight="1" x14ac:dyDescent="0.3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3.5" customHeight="1" x14ac:dyDescent="0.3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3.5" customHeight="1" x14ac:dyDescent="0.3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3.5" customHeight="1" x14ac:dyDescent="0.3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3.5" customHeight="1" x14ac:dyDescent="0.3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3.5" customHeight="1" x14ac:dyDescent="0.3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3.5" customHeight="1" x14ac:dyDescent="0.3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3.5" customHeight="1" x14ac:dyDescent="0.3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3.5" customHeight="1" x14ac:dyDescent="0.3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3.5" customHeight="1" x14ac:dyDescent="0.3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3.5" customHeight="1" x14ac:dyDescent="0.3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3.5" customHeight="1" x14ac:dyDescent="0.3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3.5" customHeight="1" x14ac:dyDescent="0.3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3.5" customHeight="1" x14ac:dyDescent="0.3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3.5" customHeight="1" x14ac:dyDescent="0.3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3.5" customHeight="1" x14ac:dyDescent="0.3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3.5" customHeight="1" x14ac:dyDescent="0.3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3.5" customHeight="1" x14ac:dyDescent="0.3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3.5" customHeight="1" x14ac:dyDescent="0.3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3.5" customHeight="1" x14ac:dyDescent="0.3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3.5" customHeight="1" x14ac:dyDescent="0.3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3.5" customHeight="1" x14ac:dyDescent="0.3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3.5" customHeight="1" x14ac:dyDescent="0.3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3.5" customHeight="1" x14ac:dyDescent="0.3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3.5" customHeight="1" x14ac:dyDescent="0.3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3.5" customHeight="1" x14ac:dyDescent="0.3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3.5" customHeight="1" x14ac:dyDescent="0.3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3.5" customHeight="1" x14ac:dyDescent="0.3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3.5" customHeight="1" x14ac:dyDescent="0.3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3.5" customHeight="1" x14ac:dyDescent="0.3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3.5" customHeight="1" x14ac:dyDescent="0.3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3.5" customHeight="1" x14ac:dyDescent="0.3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3.5" customHeight="1" x14ac:dyDescent="0.3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3.5" customHeight="1" x14ac:dyDescent="0.3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3.5" customHeight="1" x14ac:dyDescent="0.3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3.5" customHeight="1" x14ac:dyDescent="0.3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3.5" customHeight="1" x14ac:dyDescent="0.3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3.5" customHeight="1" x14ac:dyDescent="0.3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3.5" customHeight="1" x14ac:dyDescent="0.3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3.5" customHeight="1" x14ac:dyDescent="0.3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3.5" customHeight="1" x14ac:dyDescent="0.3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3.5" customHeight="1" x14ac:dyDescent="0.3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3.5" customHeight="1" x14ac:dyDescent="0.3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3.5" customHeight="1" x14ac:dyDescent="0.3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3.5" customHeight="1" x14ac:dyDescent="0.3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3.5" customHeight="1" x14ac:dyDescent="0.3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3.5" customHeight="1" x14ac:dyDescent="0.3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3.5" customHeight="1" x14ac:dyDescent="0.3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3.5" customHeight="1" x14ac:dyDescent="0.3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3.5" customHeight="1" x14ac:dyDescent="0.3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3.5" customHeight="1" x14ac:dyDescent="0.3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3.5" customHeight="1" x14ac:dyDescent="0.3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3.5" customHeight="1" x14ac:dyDescent="0.3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3.5" customHeight="1" x14ac:dyDescent="0.3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3.5" customHeight="1" x14ac:dyDescent="0.3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3.5" customHeight="1" x14ac:dyDescent="0.3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3.5" customHeight="1" x14ac:dyDescent="0.3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3.5" customHeight="1" x14ac:dyDescent="0.3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3.5" customHeight="1" x14ac:dyDescent="0.3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3.5" customHeight="1" x14ac:dyDescent="0.3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3.5" customHeight="1" x14ac:dyDescent="0.3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3.5" customHeight="1" x14ac:dyDescent="0.3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3.5" customHeight="1" x14ac:dyDescent="0.3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3.5" customHeight="1" x14ac:dyDescent="0.3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3.5" customHeight="1" x14ac:dyDescent="0.3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3.5" customHeight="1" x14ac:dyDescent="0.3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3.5" customHeight="1" x14ac:dyDescent="0.3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3.5" customHeight="1" x14ac:dyDescent="0.3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3.5" customHeight="1" x14ac:dyDescent="0.3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3.5" customHeight="1" x14ac:dyDescent="0.3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3.5" customHeight="1" x14ac:dyDescent="0.3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3.5" customHeight="1" x14ac:dyDescent="0.3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3.5" customHeight="1" x14ac:dyDescent="0.3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3.5" customHeight="1" x14ac:dyDescent="0.3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3.5" customHeight="1" x14ac:dyDescent="0.3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3.5" customHeight="1" x14ac:dyDescent="0.3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3.5" customHeight="1" x14ac:dyDescent="0.3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3.5" customHeight="1" x14ac:dyDescent="0.3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3.5" customHeight="1" x14ac:dyDescent="0.3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3.5" customHeight="1" x14ac:dyDescent="0.3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3.5" customHeight="1" x14ac:dyDescent="0.3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3.5" customHeight="1" x14ac:dyDescent="0.3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3.5" customHeight="1" x14ac:dyDescent="0.3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3.5" customHeight="1" x14ac:dyDescent="0.3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3.5" customHeight="1" x14ac:dyDescent="0.3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3.5" customHeight="1" x14ac:dyDescent="0.3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3.5" customHeight="1" x14ac:dyDescent="0.3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3.5" customHeight="1" x14ac:dyDescent="0.3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3.5" customHeight="1" x14ac:dyDescent="0.3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3.5" customHeight="1" x14ac:dyDescent="0.3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3.5" customHeight="1" x14ac:dyDescent="0.3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3.5" customHeight="1" x14ac:dyDescent="0.3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3.5" customHeight="1" x14ac:dyDescent="0.3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3.5" customHeight="1" x14ac:dyDescent="0.3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3.5" customHeight="1" x14ac:dyDescent="0.3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3.5" customHeight="1" x14ac:dyDescent="0.3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3.5" customHeight="1" x14ac:dyDescent="0.3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3.5" customHeight="1" x14ac:dyDescent="0.3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3.5" customHeight="1" x14ac:dyDescent="0.3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3.5" customHeight="1" x14ac:dyDescent="0.3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3.5" customHeight="1" x14ac:dyDescent="0.3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3.5" customHeight="1" x14ac:dyDescent="0.3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3.5" customHeight="1" x14ac:dyDescent="0.3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3.5" customHeight="1" x14ac:dyDescent="0.3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3.5" customHeight="1" x14ac:dyDescent="0.3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3.5" customHeight="1" x14ac:dyDescent="0.3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3.5" customHeight="1" x14ac:dyDescent="0.3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3.5" customHeight="1" x14ac:dyDescent="0.3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3.5" customHeight="1" x14ac:dyDescent="0.3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3.5" customHeight="1" x14ac:dyDescent="0.3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3.5" customHeight="1" x14ac:dyDescent="0.3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3.5" customHeight="1" x14ac:dyDescent="0.3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3.5" customHeight="1" x14ac:dyDescent="0.3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3.5" customHeight="1" x14ac:dyDescent="0.3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3.5" customHeight="1" x14ac:dyDescent="0.3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3.5" customHeight="1" x14ac:dyDescent="0.3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3.5" customHeight="1" x14ac:dyDescent="0.3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3.5" customHeight="1" x14ac:dyDescent="0.3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3.5" customHeight="1" x14ac:dyDescent="0.3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3.5" customHeight="1" x14ac:dyDescent="0.3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3.5" customHeight="1" x14ac:dyDescent="0.3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3.5" customHeight="1" x14ac:dyDescent="0.3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3.5" customHeight="1" x14ac:dyDescent="0.3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3.5" customHeight="1" x14ac:dyDescent="0.3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3.5" customHeight="1" x14ac:dyDescent="0.3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3.5" customHeight="1" x14ac:dyDescent="0.3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3.5" customHeight="1" x14ac:dyDescent="0.3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3.5" customHeight="1" x14ac:dyDescent="0.3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3.5" customHeight="1" x14ac:dyDescent="0.3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3.5" customHeight="1" x14ac:dyDescent="0.3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3.5" customHeight="1" x14ac:dyDescent="0.3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3.5" customHeight="1" x14ac:dyDescent="0.3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3.5" customHeight="1" x14ac:dyDescent="0.3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3.5" customHeight="1" x14ac:dyDescent="0.3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3.5" customHeight="1" x14ac:dyDescent="0.3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3.5" customHeight="1" x14ac:dyDescent="0.3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3.5" customHeight="1" x14ac:dyDescent="0.3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3.5" customHeight="1" x14ac:dyDescent="0.3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3.5" customHeight="1" x14ac:dyDescent="0.3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3.5" customHeight="1" x14ac:dyDescent="0.3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3.5" customHeight="1" x14ac:dyDescent="0.3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3.5" customHeight="1" x14ac:dyDescent="0.3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3.5" customHeight="1" x14ac:dyDescent="0.3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3.5" customHeight="1" x14ac:dyDescent="0.3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3.5" customHeight="1" x14ac:dyDescent="0.3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3.5" customHeight="1" x14ac:dyDescent="0.3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3.5" customHeight="1" x14ac:dyDescent="0.3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3.5" customHeight="1" x14ac:dyDescent="0.3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3.5" customHeight="1" x14ac:dyDescent="0.3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3.5" customHeight="1" x14ac:dyDescent="0.3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3.5" customHeight="1" x14ac:dyDescent="0.3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3.5" customHeight="1" x14ac:dyDescent="0.3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3.5" customHeight="1" x14ac:dyDescent="0.3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3.5" customHeight="1" x14ac:dyDescent="0.3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3.5" customHeight="1" x14ac:dyDescent="0.3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3.5" customHeight="1" x14ac:dyDescent="0.3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3.5" customHeight="1" x14ac:dyDescent="0.3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3.5" customHeight="1" x14ac:dyDescent="0.3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3.5" customHeight="1" x14ac:dyDescent="0.3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3.5" customHeight="1" x14ac:dyDescent="0.3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3.5" customHeight="1" x14ac:dyDescent="0.3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3.5" customHeight="1" x14ac:dyDescent="0.3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3.5" customHeight="1" x14ac:dyDescent="0.3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3.5" customHeight="1" x14ac:dyDescent="0.3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3.5" customHeight="1" x14ac:dyDescent="0.3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3.5" customHeight="1" x14ac:dyDescent="0.3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3.5" customHeight="1" x14ac:dyDescent="0.3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3.5" customHeight="1" x14ac:dyDescent="0.3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3.5" customHeight="1" x14ac:dyDescent="0.3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3.5" customHeight="1" x14ac:dyDescent="0.3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3.5" customHeight="1" x14ac:dyDescent="0.3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3.5" customHeight="1" x14ac:dyDescent="0.3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3.5" customHeight="1" x14ac:dyDescent="0.3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3.5" customHeight="1" x14ac:dyDescent="0.3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3.5" customHeight="1" x14ac:dyDescent="0.3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3.5" customHeight="1" x14ac:dyDescent="0.3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3.5" customHeight="1" x14ac:dyDescent="0.3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3.5" customHeight="1" x14ac:dyDescent="0.3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3.5" customHeight="1" x14ac:dyDescent="0.3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3.5" customHeight="1" x14ac:dyDescent="0.3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3.5" customHeight="1" x14ac:dyDescent="0.3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3.5" customHeight="1" x14ac:dyDescent="0.3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3.5" customHeight="1" x14ac:dyDescent="0.3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3.5" customHeight="1" x14ac:dyDescent="0.3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3.5" customHeight="1" x14ac:dyDescent="0.3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3.5" customHeight="1" x14ac:dyDescent="0.3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3.5" customHeight="1" x14ac:dyDescent="0.3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3.5" customHeight="1" x14ac:dyDescent="0.3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3.5" customHeight="1" x14ac:dyDescent="0.3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3.5" customHeight="1" x14ac:dyDescent="0.3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3.5" customHeight="1" x14ac:dyDescent="0.3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3.5" customHeight="1" x14ac:dyDescent="0.3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3.5" customHeight="1" x14ac:dyDescent="0.3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3.5" customHeight="1" x14ac:dyDescent="0.3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3.5" customHeight="1" x14ac:dyDescent="0.3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3.5" customHeight="1" x14ac:dyDescent="0.3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3.5" customHeight="1" x14ac:dyDescent="0.3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3.5" customHeight="1" x14ac:dyDescent="0.3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3.5" customHeight="1" x14ac:dyDescent="0.3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3.5" customHeight="1" x14ac:dyDescent="0.3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3.5" customHeight="1" x14ac:dyDescent="0.3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3.5" customHeight="1" x14ac:dyDescent="0.3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3.5" customHeight="1" x14ac:dyDescent="0.3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3.5" customHeight="1" x14ac:dyDescent="0.3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3.5" customHeight="1" x14ac:dyDescent="0.3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3.5" customHeight="1" x14ac:dyDescent="0.3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3.5" customHeight="1" x14ac:dyDescent="0.3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3.5" customHeight="1" x14ac:dyDescent="0.3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3.5" customHeight="1" x14ac:dyDescent="0.3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3.5" customHeight="1" x14ac:dyDescent="0.3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3.5" customHeight="1" x14ac:dyDescent="0.3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3.5" customHeight="1" x14ac:dyDescent="0.3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3.5" customHeight="1" x14ac:dyDescent="0.3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3.5" customHeight="1" x14ac:dyDescent="0.3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3.5" customHeight="1" x14ac:dyDescent="0.3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3.5" customHeight="1" x14ac:dyDescent="0.3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3.5" customHeight="1" x14ac:dyDescent="0.3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3.5" customHeight="1" x14ac:dyDescent="0.3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3.5" customHeight="1" x14ac:dyDescent="0.3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3.5" customHeight="1" x14ac:dyDescent="0.3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3.5" customHeight="1" x14ac:dyDescent="0.3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3.5" customHeight="1" x14ac:dyDescent="0.3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3.5" customHeight="1" x14ac:dyDescent="0.3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3.5" customHeight="1" x14ac:dyDescent="0.3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3.5" customHeight="1" x14ac:dyDescent="0.3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3.5" customHeight="1" x14ac:dyDescent="0.3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3.5" customHeight="1" x14ac:dyDescent="0.3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3.5" customHeight="1" x14ac:dyDescent="0.3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3.5" customHeight="1" x14ac:dyDescent="0.3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3.5" customHeight="1" x14ac:dyDescent="0.3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3.5" customHeight="1" x14ac:dyDescent="0.3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3.5" customHeight="1" x14ac:dyDescent="0.3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3.5" customHeight="1" x14ac:dyDescent="0.3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3.5" customHeight="1" x14ac:dyDescent="0.3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3.5" customHeight="1" x14ac:dyDescent="0.3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3.5" customHeight="1" x14ac:dyDescent="0.3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3.5" customHeight="1" x14ac:dyDescent="0.3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3.5" customHeight="1" x14ac:dyDescent="0.3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3.5" customHeight="1" x14ac:dyDescent="0.3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3.5" customHeight="1" x14ac:dyDescent="0.3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3.5" customHeight="1" x14ac:dyDescent="0.3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3.5" customHeight="1" x14ac:dyDescent="0.3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3.5" customHeight="1" x14ac:dyDescent="0.3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3.5" customHeight="1" x14ac:dyDescent="0.3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3.5" customHeight="1" x14ac:dyDescent="0.3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3.5" customHeight="1" x14ac:dyDescent="0.3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3.5" customHeight="1" x14ac:dyDescent="0.3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3.5" customHeight="1" x14ac:dyDescent="0.3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3.5" customHeight="1" x14ac:dyDescent="0.3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3.5" customHeight="1" x14ac:dyDescent="0.3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3.5" customHeight="1" x14ac:dyDescent="0.3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3.5" customHeight="1" x14ac:dyDescent="0.3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3.5" customHeight="1" x14ac:dyDescent="0.3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3.5" customHeight="1" x14ac:dyDescent="0.3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3.5" customHeight="1" x14ac:dyDescent="0.3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3.5" customHeight="1" x14ac:dyDescent="0.3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3.5" customHeight="1" x14ac:dyDescent="0.3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3.5" customHeight="1" x14ac:dyDescent="0.3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3.5" customHeight="1" x14ac:dyDescent="0.3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3.5" customHeight="1" x14ac:dyDescent="0.3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3.5" customHeight="1" x14ac:dyDescent="0.3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3.5" customHeight="1" x14ac:dyDescent="0.3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3.5" customHeight="1" x14ac:dyDescent="0.3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3.5" customHeight="1" x14ac:dyDescent="0.3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3.5" customHeight="1" x14ac:dyDescent="0.3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3.5" customHeight="1" x14ac:dyDescent="0.3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3.5" customHeight="1" x14ac:dyDescent="0.3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3.5" customHeight="1" x14ac:dyDescent="0.3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3.5" customHeight="1" x14ac:dyDescent="0.3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3.5" customHeight="1" x14ac:dyDescent="0.3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3.5" customHeight="1" x14ac:dyDescent="0.3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3.5" customHeight="1" x14ac:dyDescent="0.3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3.5" customHeight="1" x14ac:dyDescent="0.3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3.5" customHeight="1" x14ac:dyDescent="0.3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3.5" customHeight="1" x14ac:dyDescent="0.3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3.5" customHeight="1" x14ac:dyDescent="0.3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3.5" customHeight="1" x14ac:dyDescent="0.3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3.5" customHeight="1" x14ac:dyDescent="0.3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3.5" customHeight="1" x14ac:dyDescent="0.3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3.5" customHeight="1" x14ac:dyDescent="0.3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3.5" customHeight="1" x14ac:dyDescent="0.3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3.5" customHeight="1" x14ac:dyDescent="0.3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3.5" customHeight="1" x14ac:dyDescent="0.3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3.5" customHeight="1" x14ac:dyDescent="0.3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3.5" customHeight="1" x14ac:dyDescent="0.3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3.5" customHeight="1" x14ac:dyDescent="0.3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3.5" customHeight="1" x14ac:dyDescent="0.3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3.5" customHeight="1" x14ac:dyDescent="0.3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3.5" customHeight="1" x14ac:dyDescent="0.3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3.5" customHeight="1" x14ac:dyDescent="0.3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3.5" customHeight="1" x14ac:dyDescent="0.3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3.5" customHeight="1" x14ac:dyDescent="0.3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3.5" customHeight="1" x14ac:dyDescent="0.3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3.5" customHeight="1" x14ac:dyDescent="0.3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3.5" customHeight="1" x14ac:dyDescent="0.3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3.5" customHeight="1" x14ac:dyDescent="0.3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3.5" customHeight="1" x14ac:dyDescent="0.3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3.5" customHeight="1" x14ac:dyDescent="0.3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3.5" customHeight="1" x14ac:dyDescent="0.3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3.5" customHeight="1" x14ac:dyDescent="0.3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3.5" customHeight="1" x14ac:dyDescent="0.3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3.5" customHeight="1" x14ac:dyDescent="0.3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3.5" customHeight="1" x14ac:dyDescent="0.3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3.5" customHeight="1" x14ac:dyDescent="0.3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3.5" customHeight="1" x14ac:dyDescent="0.3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3.5" customHeight="1" x14ac:dyDescent="0.3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3.5" customHeight="1" x14ac:dyDescent="0.3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3.5" customHeight="1" x14ac:dyDescent="0.3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3.5" customHeight="1" x14ac:dyDescent="0.3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3.5" customHeight="1" x14ac:dyDescent="0.3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3.5" customHeight="1" x14ac:dyDescent="0.3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3.5" customHeight="1" x14ac:dyDescent="0.3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3.5" customHeight="1" x14ac:dyDescent="0.3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3.5" customHeight="1" x14ac:dyDescent="0.3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3.5" customHeight="1" x14ac:dyDescent="0.3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3.5" customHeight="1" x14ac:dyDescent="0.3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3.5" customHeight="1" x14ac:dyDescent="0.3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3.5" customHeight="1" x14ac:dyDescent="0.3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3.5" customHeight="1" x14ac:dyDescent="0.3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3.5" customHeight="1" x14ac:dyDescent="0.3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3.5" customHeight="1" x14ac:dyDescent="0.3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3.5" customHeight="1" x14ac:dyDescent="0.3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3.5" customHeight="1" x14ac:dyDescent="0.3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3.5" customHeight="1" x14ac:dyDescent="0.3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3.5" customHeight="1" x14ac:dyDescent="0.3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3.5" customHeight="1" x14ac:dyDescent="0.3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3.5" customHeight="1" x14ac:dyDescent="0.3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3.5" customHeight="1" x14ac:dyDescent="0.3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3.5" customHeight="1" x14ac:dyDescent="0.3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3.5" customHeight="1" x14ac:dyDescent="0.3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3.5" customHeight="1" x14ac:dyDescent="0.3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3.5" customHeight="1" x14ac:dyDescent="0.3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3.5" customHeight="1" x14ac:dyDescent="0.3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3.5" customHeight="1" x14ac:dyDescent="0.3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3.5" customHeight="1" x14ac:dyDescent="0.3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3.5" customHeight="1" x14ac:dyDescent="0.3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3.5" customHeight="1" x14ac:dyDescent="0.3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3.5" customHeight="1" x14ac:dyDescent="0.3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3.5" customHeight="1" x14ac:dyDescent="0.3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3.5" customHeight="1" x14ac:dyDescent="0.3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3.5" customHeight="1" x14ac:dyDescent="0.3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3.5" customHeight="1" x14ac:dyDescent="0.3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3.5" customHeight="1" x14ac:dyDescent="0.3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3.5" customHeight="1" x14ac:dyDescent="0.3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3.5" customHeight="1" x14ac:dyDescent="0.3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3.5" customHeight="1" x14ac:dyDescent="0.3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3.5" customHeight="1" x14ac:dyDescent="0.3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3.5" customHeight="1" x14ac:dyDescent="0.3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3.5" customHeight="1" x14ac:dyDescent="0.3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3.5" customHeight="1" x14ac:dyDescent="0.3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3.5" customHeight="1" x14ac:dyDescent="0.3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3.5" customHeight="1" x14ac:dyDescent="0.3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3.5" customHeight="1" x14ac:dyDescent="0.3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3.5" customHeight="1" x14ac:dyDescent="0.3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3.5" customHeight="1" x14ac:dyDescent="0.3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3.5" customHeight="1" x14ac:dyDescent="0.3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3.5" customHeight="1" x14ac:dyDescent="0.3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3.5" customHeight="1" x14ac:dyDescent="0.3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3.5" customHeight="1" x14ac:dyDescent="0.3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3.5" customHeight="1" x14ac:dyDescent="0.3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3.5" customHeight="1" x14ac:dyDescent="0.3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3.5" customHeight="1" x14ac:dyDescent="0.3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3.5" customHeight="1" x14ac:dyDescent="0.3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3.5" customHeight="1" x14ac:dyDescent="0.3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3.5" customHeight="1" x14ac:dyDescent="0.3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3.5" customHeight="1" x14ac:dyDescent="0.3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3.5" customHeight="1" x14ac:dyDescent="0.3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3.5" customHeight="1" x14ac:dyDescent="0.3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3.5" customHeight="1" x14ac:dyDescent="0.3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3.5" customHeight="1" x14ac:dyDescent="0.3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3.5" customHeight="1" x14ac:dyDescent="0.3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3.5" customHeight="1" x14ac:dyDescent="0.3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3.5" customHeight="1" x14ac:dyDescent="0.3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3.5" customHeight="1" x14ac:dyDescent="0.3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3.5" customHeight="1" x14ac:dyDescent="0.3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3.5" customHeight="1" x14ac:dyDescent="0.3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3.5" customHeight="1" x14ac:dyDescent="0.3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3.5" customHeight="1" x14ac:dyDescent="0.3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3.5" customHeight="1" x14ac:dyDescent="0.3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3.5" customHeight="1" x14ac:dyDescent="0.3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3.5" customHeight="1" x14ac:dyDescent="0.3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3.5" customHeight="1" x14ac:dyDescent="0.3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3.5" customHeight="1" x14ac:dyDescent="0.3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3.5" customHeight="1" x14ac:dyDescent="0.3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3.5" customHeight="1" x14ac:dyDescent="0.3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3.5" customHeight="1" x14ac:dyDescent="0.3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3.5" customHeight="1" x14ac:dyDescent="0.3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3.5" customHeight="1" x14ac:dyDescent="0.3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3.5" customHeight="1" x14ac:dyDescent="0.3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3.5" customHeight="1" x14ac:dyDescent="0.3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3.5" customHeight="1" x14ac:dyDescent="0.3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3.5" customHeight="1" x14ac:dyDescent="0.3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3.5" customHeight="1" x14ac:dyDescent="0.3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3.5" customHeight="1" x14ac:dyDescent="0.3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3.5" customHeight="1" x14ac:dyDescent="0.3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3.5" customHeight="1" x14ac:dyDescent="0.3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3.5" customHeight="1" x14ac:dyDescent="0.3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3.5" customHeight="1" x14ac:dyDescent="0.3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3.5" customHeight="1" x14ac:dyDescent="0.3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3.5" customHeight="1" x14ac:dyDescent="0.3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3.5" customHeight="1" x14ac:dyDescent="0.3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3.5" customHeight="1" x14ac:dyDescent="0.3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3.5" customHeight="1" x14ac:dyDescent="0.3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3.5" customHeight="1" x14ac:dyDescent="0.3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3.5" customHeight="1" x14ac:dyDescent="0.3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3.5" customHeight="1" x14ac:dyDescent="0.3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3.5" customHeight="1" x14ac:dyDescent="0.3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3.5" customHeight="1" x14ac:dyDescent="0.3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3.5" customHeight="1" x14ac:dyDescent="0.3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3.5" customHeight="1" x14ac:dyDescent="0.3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3.5" customHeight="1" x14ac:dyDescent="0.3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3.5" customHeight="1" x14ac:dyDescent="0.3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3.5" customHeight="1" x14ac:dyDescent="0.3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3.5" customHeight="1" x14ac:dyDescent="0.3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3.5" customHeight="1" x14ac:dyDescent="0.3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3.5" customHeight="1" x14ac:dyDescent="0.3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3.5" customHeight="1" x14ac:dyDescent="0.3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3.5" customHeight="1" x14ac:dyDescent="0.3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3.5" customHeight="1" x14ac:dyDescent="0.3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3.5" customHeight="1" x14ac:dyDescent="0.3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3.5" customHeight="1" x14ac:dyDescent="0.3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3.5" customHeight="1" x14ac:dyDescent="0.3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3.5" customHeight="1" x14ac:dyDescent="0.3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3.5" customHeight="1" x14ac:dyDescent="0.3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3.5" customHeight="1" x14ac:dyDescent="0.3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3.5" customHeight="1" x14ac:dyDescent="0.3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3.5" customHeight="1" x14ac:dyDescent="0.3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3.5" customHeight="1" x14ac:dyDescent="0.3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3.5" customHeight="1" x14ac:dyDescent="0.3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3.5" customHeight="1" x14ac:dyDescent="0.3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3.5" customHeight="1" x14ac:dyDescent="0.3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3.5" customHeight="1" x14ac:dyDescent="0.3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3.5" customHeight="1" x14ac:dyDescent="0.3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3.5" customHeight="1" x14ac:dyDescent="0.3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3.5" customHeight="1" x14ac:dyDescent="0.3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3.5" customHeight="1" x14ac:dyDescent="0.3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3.5" customHeight="1" x14ac:dyDescent="0.3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3.5" customHeight="1" x14ac:dyDescent="0.3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3.5" customHeight="1" x14ac:dyDescent="0.3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3.5" customHeight="1" x14ac:dyDescent="0.3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3.5" customHeight="1" x14ac:dyDescent="0.3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3.5" customHeight="1" x14ac:dyDescent="0.3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3.5" customHeight="1" x14ac:dyDescent="0.3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3.5" customHeight="1" x14ac:dyDescent="0.3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3.5" customHeight="1" x14ac:dyDescent="0.3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3.5" customHeight="1" x14ac:dyDescent="0.3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3.5" customHeight="1" x14ac:dyDescent="0.3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3.5" customHeight="1" x14ac:dyDescent="0.3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3.5" customHeight="1" x14ac:dyDescent="0.3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3.5" customHeight="1" x14ac:dyDescent="0.3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3.5" customHeight="1" x14ac:dyDescent="0.3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3.5" customHeight="1" x14ac:dyDescent="0.3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3.5" customHeight="1" x14ac:dyDescent="0.3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3.5" customHeight="1" x14ac:dyDescent="0.3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3.5" customHeight="1" x14ac:dyDescent="0.3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3.5" customHeight="1" x14ac:dyDescent="0.3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3.5" customHeight="1" x14ac:dyDescent="0.3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3.5" customHeight="1" x14ac:dyDescent="0.3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3.5" customHeight="1" x14ac:dyDescent="0.3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3.5" customHeight="1" x14ac:dyDescent="0.3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3.5" customHeight="1" x14ac:dyDescent="0.3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3.5" customHeight="1" x14ac:dyDescent="0.3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3.5" customHeight="1" x14ac:dyDescent="0.3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3.5" customHeight="1" x14ac:dyDescent="0.3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3.5" customHeight="1" x14ac:dyDescent="0.3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3.5" customHeight="1" x14ac:dyDescent="0.3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3.5" customHeight="1" x14ac:dyDescent="0.3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3.5" customHeight="1" x14ac:dyDescent="0.3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3.5" customHeight="1" x14ac:dyDescent="0.3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3.5" customHeight="1" x14ac:dyDescent="0.3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3.5" customHeight="1" x14ac:dyDescent="0.3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3.5" customHeight="1" x14ac:dyDescent="0.3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3.5" customHeight="1" x14ac:dyDescent="0.3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3.5" customHeight="1" x14ac:dyDescent="0.3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3.5" customHeight="1" x14ac:dyDescent="0.3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3.5" customHeight="1" x14ac:dyDescent="0.3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3.5" customHeight="1" x14ac:dyDescent="0.3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3.5" customHeight="1" x14ac:dyDescent="0.3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3.5" customHeight="1" x14ac:dyDescent="0.3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3.5" customHeight="1" x14ac:dyDescent="0.3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3.5" customHeight="1" x14ac:dyDescent="0.3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3.5" customHeight="1" x14ac:dyDescent="0.3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3.5" customHeight="1" x14ac:dyDescent="0.3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3.5" customHeight="1" x14ac:dyDescent="0.3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3.5" customHeight="1" x14ac:dyDescent="0.3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3.5" customHeight="1" x14ac:dyDescent="0.3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3.5" customHeight="1" x14ac:dyDescent="0.3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3.5" customHeight="1" x14ac:dyDescent="0.3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3.5" customHeight="1" x14ac:dyDescent="0.3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3.5" customHeight="1" x14ac:dyDescent="0.3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3.5" customHeight="1" x14ac:dyDescent="0.3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3.5" customHeight="1" x14ac:dyDescent="0.3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3.5" customHeight="1" x14ac:dyDescent="0.3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3.5" customHeight="1" x14ac:dyDescent="0.3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3.5" customHeight="1" x14ac:dyDescent="0.3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3.5" customHeight="1" x14ac:dyDescent="0.3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3.5" customHeight="1" x14ac:dyDescent="0.3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3.5" customHeight="1" x14ac:dyDescent="0.3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3.5" customHeight="1" x14ac:dyDescent="0.3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3.5" customHeight="1" x14ac:dyDescent="0.3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3.5" customHeight="1" x14ac:dyDescent="0.3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3.5" customHeight="1" x14ac:dyDescent="0.3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3.5" customHeight="1" x14ac:dyDescent="0.3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3.5" customHeight="1" x14ac:dyDescent="0.3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3.5" customHeight="1" x14ac:dyDescent="0.3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3.5" customHeight="1" x14ac:dyDescent="0.3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3.5" customHeight="1" x14ac:dyDescent="0.3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3.5" customHeight="1" x14ac:dyDescent="0.3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3.5" customHeight="1" x14ac:dyDescent="0.3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3.5" customHeight="1" x14ac:dyDescent="0.3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3.5" customHeight="1" x14ac:dyDescent="0.3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3.5" customHeight="1" x14ac:dyDescent="0.3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3.5" customHeight="1" x14ac:dyDescent="0.3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3.5" customHeight="1" x14ac:dyDescent="0.3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3.5" customHeight="1" x14ac:dyDescent="0.3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3.5" customHeight="1" x14ac:dyDescent="0.3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3.5" customHeight="1" x14ac:dyDescent="0.3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3.5" customHeight="1" x14ac:dyDescent="0.3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3.5" customHeight="1" x14ac:dyDescent="0.3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3.5" customHeight="1" x14ac:dyDescent="0.3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3.5" customHeight="1" x14ac:dyDescent="0.3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3.5" customHeight="1" x14ac:dyDescent="0.3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3.5" customHeight="1" x14ac:dyDescent="0.3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3.5" customHeight="1" x14ac:dyDescent="0.3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3.5" customHeight="1" x14ac:dyDescent="0.3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3.5" customHeight="1" x14ac:dyDescent="0.3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3.5" customHeight="1" x14ac:dyDescent="0.3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3.5" customHeight="1" x14ac:dyDescent="0.3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3.5" customHeight="1" x14ac:dyDescent="0.3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3.5" customHeight="1" x14ac:dyDescent="0.3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3.5" customHeight="1" x14ac:dyDescent="0.3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3.5" customHeight="1" x14ac:dyDescent="0.3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3.5" customHeight="1" x14ac:dyDescent="0.3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3.5" customHeight="1" x14ac:dyDescent="0.3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3.5" customHeight="1" x14ac:dyDescent="0.3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3.5" customHeight="1" x14ac:dyDescent="0.3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3.5" customHeight="1" x14ac:dyDescent="0.3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3.5" customHeight="1" x14ac:dyDescent="0.3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3.5" customHeight="1" x14ac:dyDescent="0.3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3.5" customHeight="1" x14ac:dyDescent="0.3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3.5" customHeight="1" x14ac:dyDescent="0.3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3.5" customHeight="1" x14ac:dyDescent="0.3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3.5" customHeight="1" x14ac:dyDescent="0.3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3.5" customHeight="1" x14ac:dyDescent="0.3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3.5" customHeight="1" x14ac:dyDescent="0.3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3.5" customHeight="1" x14ac:dyDescent="0.3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3.5" customHeight="1" x14ac:dyDescent="0.3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3.5" customHeight="1" x14ac:dyDescent="0.3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3.5" customHeight="1" x14ac:dyDescent="0.3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3.5" customHeight="1" x14ac:dyDescent="0.3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3.5" customHeight="1" x14ac:dyDescent="0.3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3.5" customHeight="1" x14ac:dyDescent="0.3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3.5" customHeight="1" x14ac:dyDescent="0.3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3.5" customHeight="1" x14ac:dyDescent="0.3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3.5" customHeight="1" x14ac:dyDescent="0.3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3.5" customHeight="1" x14ac:dyDescent="0.3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3.5" customHeight="1" x14ac:dyDescent="0.3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3.5" customHeight="1" x14ac:dyDescent="0.3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3.5" customHeight="1" x14ac:dyDescent="0.3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3.5" customHeight="1" x14ac:dyDescent="0.3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3.5" customHeight="1" x14ac:dyDescent="0.3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3.5" customHeight="1" x14ac:dyDescent="0.3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3.5" customHeight="1" x14ac:dyDescent="0.3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3.5" customHeight="1" x14ac:dyDescent="0.3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3.5" customHeight="1" x14ac:dyDescent="0.3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3.5" customHeight="1" x14ac:dyDescent="0.3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3.5" customHeight="1" x14ac:dyDescent="0.3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3.5" customHeight="1" x14ac:dyDescent="0.3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3.5" customHeight="1" x14ac:dyDescent="0.3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3.5" customHeight="1" x14ac:dyDescent="0.3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3.5" customHeight="1" x14ac:dyDescent="0.3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3.5" customHeight="1" x14ac:dyDescent="0.3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3.5" customHeight="1" x14ac:dyDescent="0.3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3.5" customHeight="1" x14ac:dyDescent="0.3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3.5" customHeight="1" x14ac:dyDescent="0.3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3.5" customHeight="1" x14ac:dyDescent="0.3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3.5" customHeight="1" x14ac:dyDescent="0.3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3.5" customHeight="1" x14ac:dyDescent="0.3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3.5" customHeight="1" x14ac:dyDescent="0.3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3.5" customHeight="1" x14ac:dyDescent="0.3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38">
    <mergeCell ref="C34:E34"/>
    <mergeCell ref="A7:E7"/>
    <mergeCell ref="A20:E20"/>
    <mergeCell ref="A31:E31"/>
    <mergeCell ref="C32:E32"/>
    <mergeCell ref="C33:E33"/>
    <mergeCell ref="C53:E53"/>
    <mergeCell ref="C35:E35"/>
    <mergeCell ref="C36:E36"/>
    <mergeCell ref="C37:E37"/>
    <mergeCell ref="C38:E38"/>
    <mergeCell ref="A45:E45"/>
    <mergeCell ref="C46:E46"/>
    <mergeCell ref="C47:E47"/>
    <mergeCell ref="C48:E48"/>
    <mergeCell ref="C49:E49"/>
    <mergeCell ref="C50:E50"/>
    <mergeCell ref="C52:E52"/>
    <mergeCell ref="C70:E70"/>
    <mergeCell ref="C54:E54"/>
    <mergeCell ref="C55:E55"/>
    <mergeCell ref="C56:E56"/>
    <mergeCell ref="C57:E57"/>
    <mergeCell ref="C58:E58"/>
    <mergeCell ref="C59:E59"/>
    <mergeCell ref="C60:E60"/>
    <mergeCell ref="C61:E61"/>
    <mergeCell ref="E66:F66"/>
    <mergeCell ref="A68:E68"/>
    <mergeCell ref="C69:E69"/>
    <mergeCell ref="C81:E81"/>
    <mergeCell ref="C82:E82"/>
    <mergeCell ref="C71:E71"/>
    <mergeCell ref="C72:E72"/>
    <mergeCell ref="A77:E77"/>
    <mergeCell ref="C78:E78"/>
    <mergeCell ref="C79:E79"/>
    <mergeCell ref="C80:E80"/>
  </mergeCells>
  <pageMargins left="0.45" right="0.45" top="0.75" bottom="0.75" header="0" footer="0"/>
  <pageSetup orientation="portrait"/>
  <headerFooter>
    <oddHeader>&amp;CDetermining Your Lending Ratios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Lending Ratios</vt:lpstr>
      <vt:lpstr>Lending Ratios - 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Sholin</dc:creator>
  <cp:lastModifiedBy>Elisa Campbell</cp:lastModifiedBy>
  <cp:lastPrinted>2024-12-17T22:46:23Z</cp:lastPrinted>
  <dcterms:created xsi:type="dcterms:W3CDTF">2024-11-12T19:37:57Z</dcterms:created>
  <dcterms:modified xsi:type="dcterms:W3CDTF">2025-02-25T19:23:20Z</dcterms:modified>
</cp:coreProperties>
</file>